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Титул" sheetId="1" r:id="rId1"/>
    <sheet name="Раздел 1испр" sheetId="6" r:id="rId2"/>
    <sheet name="Раздел2" sheetId="3" r:id="rId3"/>
    <sheet name="доходы,расх" sheetId="4" r:id="rId4"/>
    <sheet name="Расх на закупку" sheetId="5" r:id="rId5"/>
    <sheet name="Лист1" sheetId="7" r:id="rId6"/>
  </sheets>
  <calcPr calcId="124519"/>
</workbook>
</file>

<file path=xl/calcChain.xml><?xml version="1.0" encoding="utf-8"?>
<calcChain xmlns="http://schemas.openxmlformats.org/spreadsheetml/2006/main">
  <c r="E17" i="5"/>
  <c r="E82" i="4"/>
  <c r="H52"/>
  <c r="D52"/>
  <c r="H48"/>
  <c r="D53"/>
  <c r="H82"/>
  <c r="D82"/>
  <c r="D87"/>
  <c r="E77"/>
  <c r="D77"/>
  <c r="D79"/>
  <c r="D80"/>
  <c r="D81"/>
  <c r="D78"/>
  <c r="D84"/>
  <c r="D85"/>
  <c r="D86"/>
  <c r="D83"/>
  <c r="E44"/>
  <c r="E45"/>
  <c r="D45"/>
  <c r="D44" s="1"/>
  <c r="D46"/>
  <c r="D55"/>
  <c r="E13"/>
  <c r="E14" s="1"/>
  <c r="F13"/>
  <c r="F14" s="1"/>
  <c r="G13"/>
  <c r="G14" s="1"/>
  <c r="H13"/>
  <c r="H14" s="1"/>
  <c r="H54"/>
  <c r="D54" s="1"/>
  <c r="H50"/>
  <c r="D50" s="1"/>
  <c r="D51"/>
  <c r="D16"/>
  <c r="F22"/>
  <c r="G22"/>
  <c r="H27"/>
  <c r="H22" s="1"/>
  <c r="D27"/>
  <c r="E22"/>
  <c r="D22"/>
  <c r="D37"/>
  <c r="H61"/>
  <c r="E90"/>
  <c r="E88"/>
  <c r="D91"/>
  <c r="H73"/>
  <c r="D63"/>
  <c r="E33"/>
  <c r="H58"/>
  <c r="G61"/>
  <c r="E58"/>
  <c r="D72"/>
  <c r="G66"/>
  <c r="D70"/>
  <c r="E36"/>
  <c r="F73"/>
  <c r="G73"/>
  <c r="E73"/>
  <c r="D34"/>
  <c r="D68"/>
  <c r="H66"/>
  <c r="D71"/>
  <c r="F17" i="5"/>
  <c r="G17"/>
  <c r="H17"/>
  <c r="I17"/>
  <c r="E7"/>
  <c r="F7"/>
  <c r="G7"/>
  <c r="H7"/>
  <c r="I7"/>
  <c r="D7"/>
  <c r="D17"/>
  <c r="H88" i="4"/>
  <c r="D92"/>
  <c r="F90"/>
  <c r="G90"/>
  <c r="H90"/>
  <c r="H36"/>
  <c r="H10" l="1"/>
  <c r="D36"/>
  <c r="D90"/>
  <c r="E76" l="1"/>
  <c r="F76"/>
  <c r="G76"/>
  <c r="H76"/>
  <c r="H56" s="1"/>
  <c r="F66"/>
  <c r="D66"/>
  <c r="E64"/>
  <c r="D64" s="1"/>
  <c r="D60"/>
  <c r="D59"/>
  <c r="E61"/>
  <c r="F36"/>
  <c r="G36"/>
  <c r="D12"/>
  <c r="D17"/>
  <c r="D15"/>
  <c r="H7"/>
  <c r="I22"/>
  <c r="E10"/>
  <c r="F10"/>
  <c r="G10"/>
  <c r="I10"/>
  <c r="E102"/>
  <c r="E101" s="1"/>
  <c r="F102"/>
  <c r="F101" s="1"/>
  <c r="G102"/>
  <c r="G101" s="1"/>
  <c r="H102"/>
  <c r="H101" s="1"/>
  <c r="D102"/>
  <c r="D101" s="1"/>
  <c r="E95"/>
  <c r="F95"/>
  <c r="G95"/>
  <c r="H95"/>
  <c r="H33"/>
  <c r="H29" s="1"/>
  <c r="H39"/>
  <c r="D35"/>
  <c r="D38"/>
  <c r="D40"/>
  <c r="D39" s="1"/>
  <c r="D62"/>
  <c r="D61" s="1"/>
  <c r="D89"/>
  <c r="D88" s="1"/>
  <c r="D49"/>
  <c r="E39"/>
  <c r="F33"/>
  <c r="F39"/>
  <c r="F61"/>
  <c r="F88"/>
  <c r="G33"/>
  <c r="G39"/>
  <c r="G88"/>
  <c r="I33"/>
  <c r="I36"/>
  <c r="I56"/>
  <c r="D76"/>
  <c r="D75"/>
  <c r="D74"/>
  <c r="D65"/>
  <c r="D69"/>
  <c r="D67"/>
  <c r="J7" i="5"/>
  <c r="K7"/>
  <c r="L7"/>
  <c r="E56" i="4" l="1"/>
  <c r="E29" s="1"/>
  <c r="D13"/>
  <c r="G29"/>
  <c r="F29"/>
  <c r="G56"/>
  <c r="I29"/>
  <c r="D58"/>
  <c r="D73"/>
  <c r="F56"/>
  <c r="H93"/>
  <c r="F7"/>
  <c r="E32"/>
  <c r="E31" s="1"/>
  <c r="G7"/>
  <c r="G93" s="1"/>
  <c r="E7"/>
  <c r="E93" s="1"/>
  <c r="D33"/>
  <c r="H32"/>
  <c r="G32"/>
  <c r="G31" s="1"/>
  <c r="F32"/>
  <c r="F31" s="1"/>
  <c r="I32"/>
  <c r="D95"/>
  <c r="D10" l="1"/>
  <c r="D7" s="1"/>
  <c r="D93" s="1"/>
  <c r="D14"/>
  <c r="D56"/>
  <c r="D29" s="1"/>
  <c r="I31"/>
  <c r="D32"/>
  <c r="H31"/>
  <c r="D31" l="1"/>
</calcChain>
</file>

<file path=xl/sharedStrings.xml><?xml version="1.0" encoding="utf-8"?>
<sst xmlns="http://schemas.openxmlformats.org/spreadsheetml/2006/main" count="320" uniqueCount="230">
  <si>
    <t>СОГЛАСОВАНО</t>
  </si>
  <si>
    <t>УТВЕРЖДАЮ</t>
  </si>
  <si>
    <t>ПЛАН</t>
  </si>
  <si>
    <t>Финансово-хозяйственно деятельности</t>
  </si>
  <si>
    <t>КОДЫ</t>
  </si>
  <si>
    <t>форма по КФД дата</t>
  </si>
  <si>
    <t>по ОКПО</t>
  </si>
  <si>
    <t>по ОКЕИ</t>
  </si>
  <si>
    <t>(по ОКВ)</t>
  </si>
  <si>
    <t>Наименование муниципального учреждения</t>
  </si>
  <si>
    <t>Муниципальное бюджетное учреждение "Комплексный центр социального обслуживания населения Уярского района"</t>
  </si>
  <si>
    <t>ИНН/КПП</t>
  </si>
  <si>
    <t>2440003493/244001001</t>
  </si>
  <si>
    <t>Единица измерения: руб.</t>
  </si>
  <si>
    <t>Наименование органа, осуществляющего функции и полномочия учредителя</t>
  </si>
  <si>
    <t>Управление социально защиты населения администрации Уярского раона</t>
  </si>
  <si>
    <t>Адрес фактического местонахождения муниципального учреждения</t>
  </si>
  <si>
    <t>663920, Красноярски край, г. Уяр, ул. Герцена 40-2</t>
  </si>
  <si>
    <t>037</t>
  </si>
  <si>
    <t>Код по реестру участников бюджетного процесса, а также юридических лиц, не являющихся участниками бюджетного процесса</t>
  </si>
  <si>
    <t>1. Сведения о деятельности муниципального бюджетного учреждения</t>
  </si>
  <si>
    <t>1.1 Цели деятельности муниципального бюджетного учреждения (подразделения): Реализация отдельных полномочий по социальному обслуживанию граждан в соответствии с Законом Красноярского края от 09.12.2010 г. № 11-5397 "О инаделении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обслуживания"</t>
  </si>
  <si>
    <t>1.2 Виды деятельности муниципального бюджетного учреждения (подразделения) : 85.32 Предоставление социальных услуг без обеспечения проживания</t>
  </si>
  <si>
    <t>Наименование показателя</t>
  </si>
  <si>
    <t>Сумма, руб.</t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</si>
  <si>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</si>
  <si>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</si>
  <si>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</si>
  <si>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</si>
  <si>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</si>
  <si>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</si>
  <si>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</si>
  <si>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</si>
  <si>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</si>
  <si>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</si>
  <si>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</si>
  <si>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</si>
  <si>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</si>
  <si>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</si>
  <si>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</si>
  <si>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</si>
  <si>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</si>
  <si>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</si>
  <si>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</si>
  <si>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</si>
  <si>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</si>
  <si>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</si>
  <si>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</si>
  <si>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</si>
  <si>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</si>
  <si>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</si>
  <si>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</si>
  <si>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</si>
  <si>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</si>
  <si>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</si>
  <si>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</si>
  <si>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</si>
  <si>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районного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</si>
  <si>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</si>
  <si>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</si>
  <si>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</si>
  <si>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</si>
  <si>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</si>
  <si>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</si>
  <si>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</si>
  <si>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</si>
  <si>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</si>
  <si>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</si>
  <si>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</si>
  <si>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</si>
  <si>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</si>
  <si>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</si>
  <si>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</si>
  <si>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</si>
  <si>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</si>
  <si>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</si>
  <si>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</si>
  <si>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</si>
  <si>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</si>
  <si>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</si>
  <si>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</si>
  <si>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</si>
  <si>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</si>
  <si>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</si>
  <si>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II. Финансовые параметры деятельности учреждения</t>
  </si>
  <si>
    <t>1.1.1. Стоимость недвижимого имущества, закрепленного собственником имущества за муниципальным учреждением на праве оперативного управления</t>
  </si>
  <si>
    <t>1.1.2. Стоимость недвижимого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</si>
  <si>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</si>
  <si>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1.2.2. Стоимость движимого имущества, приобретенного учреждением за счет доходов, полученных от платной и иной приносящей доход деятельности.</t>
  </si>
  <si>
    <t>1.2.3. Остаточная стоимость особо ценного движимого имущества</t>
  </si>
  <si>
    <t>Код строки</t>
  </si>
  <si>
    <t>Код бюджетной классификации РФ</t>
  </si>
  <si>
    <t>Объем финансового обеспечения, руб. (с точностью до двух знаков после запятой-0,00)</t>
  </si>
  <si>
    <t>в том числе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</si>
  <si>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</si>
  <si>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</si>
  <si>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</si>
  <si>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Поступления от оказания услуг (выполнения работ) на платно основе и от иной приносяще доход деятельности</t>
  </si>
  <si>
    <t>Всего</t>
  </si>
  <si>
    <t>из них гранты</t>
  </si>
  <si>
    <t>Поступления от доходов, всего</t>
  </si>
  <si>
    <t>в том числе:</t>
  </si>
  <si>
    <t>Доходы от собственности</t>
  </si>
  <si>
    <t>Услуга 1 Предоставление социального обслуживания в полустационарной форме</t>
  </si>
  <si>
    <t>Услуга 2 Предоставление социального обслуживания в форме на дому гражданам полностью утратившим способность к самообслуживанию</t>
  </si>
  <si>
    <t>Услуга 3 Предоставление социального обслуживания в форме на дому гражданам частично утратившим способность к самообслуживанию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</si>
  <si>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</si>
  <si>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</si>
  <si>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</si>
  <si>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Субсидия на проведение капитального ремонта</t>
  </si>
  <si>
    <t>Софинансирование на проведение капитального ремонта</t>
  </si>
  <si>
    <t>Прочие доходы</t>
  </si>
  <si>
    <t>х</t>
  </si>
  <si>
    <t>Выплаты по расходам , всего</t>
  </si>
  <si>
    <t>в том числе на:</t>
  </si>
  <si>
    <t>Расходы на выплату персоналу, всего</t>
  </si>
  <si>
    <t>Иные выплаты персоналу учреждения</t>
  </si>
  <si>
    <t>в т.ч льготный проезд</t>
  </si>
  <si>
    <t>Социальное обеспечение и иные выплаты населению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</si>
  <si>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</si>
  <si>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</si>
  <si>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</si>
  <si>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 всего</t>
  </si>
  <si>
    <t xml:space="preserve">из них:                                  </t>
  </si>
  <si>
    <t>Расходы на оплату коммунальных услуг</t>
  </si>
  <si>
    <t>Аренда за пользование имуществом</t>
  </si>
  <si>
    <t>Работы, услуги по содержанию имущества</t>
  </si>
  <si>
    <t>Прочие работы, услуги</t>
  </si>
  <si>
    <t>Расходы на приобретение м.з.</t>
  </si>
  <si>
    <t>Расходы на оплату услуг связи</t>
  </si>
  <si>
    <t>Расходы на приобретение о.с.</t>
  </si>
  <si>
    <t>Поступление финансовых активов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</si>
  <si>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</si>
  <si>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</si>
  <si>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</si>
  <si>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</si>
  <si>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</si>
  <si>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</si>
  <si>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</si>
  <si>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</si>
  <si>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работ, услуг, руб.( с точностью до двух знаков после запятой 0,00)</t>
  </si>
  <si>
    <t>Всего на закупки</t>
  </si>
  <si>
    <t>в соответствии с Федеральным законом от 05.04.2013 № 44-ФЗ "О контрактной системе в сфере закупок товаров,работ, услуг для обеспечения государственных и муниципальных нужд"</t>
  </si>
  <si>
    <t>В соответствии с Федеральным законом от 18.07.2011 № 223-ФЗ "О закупках товаров, работ, услуготдельными видами юридических лиц"</t>
  </si>
  <si>
    <t>0001</t>
  </si>
  <si>
    <t>Оплата услуг связи</t>
  </si>
  <si>
    <t>Оплата коммунальных услуг</t>
  </si>
  <si>
    <t>Арендная плата за пользование имуществом</t>
  </si>
  <si>
    <t>Приобретение нефинансовых активов</t>
  </si>
  <si>
    <t>На оплату контрактов, заключенных до начала очередного финансового года</t>
  </si>
  <si>
    <t>На закупку товаров, работ, услуг по году начала закупки</t>
  </si>
  <si>
    <t>Таблица 3. Сведения о средствах, поступающих во временное распоряжение учреждения (подразделения)</t>
  </si>
  <si>
    <t>Сумма, руб. ( с точностью до двух знаков после запятой - 0,00)</t>
  </si>
  <si>
    <t>010</t>
  </si>
  <si>
    <t>020</t>
  </si>
  <si>
    <t>030</t>
  </si>
  <si>
    <t>040</t>
  </si>
  <si>
    <t>Поступление</t>
  </si>
  <si>
    <t>Выбытие</t>
  </si>
  <si>
    <t>Главный бухгалтер</t>
  </si>
  <si>
    <t>__________</t>
  </si>
  <si>
    <t>В.И. Булахова</t>
  </si>
  <si>
    <t>Экономист ________________ Г.И. Скипарович</t>
  </si>
  <si>
    <r>
      <t>I. Нефинансовые активы, всего</t>
    </r>
    <r>
      <rPr>
        <sz val="10"/>
        <rFont val="Times New Roman"/>
        <family val="1"/>
        <charset val="204"/>
      </rPr>
      <t>:</t>
    </r>
  </si>
  <si>
    <t>00000000000000000130</t>
  </si>
  <si>
    <t>03710020240001510130</t>
  </si>
  <si>
    <t>211</t>
  </si>
  <si>
    <t>03710020240001510111</t>
  </si>
  <si>
    <t>03710020240001510119</t>
  </si>
  <si>
    <t>из них:   оплата труда и начисления на выплаты по оплате труда</t>
  </si>
  <si>
    <t>оплата труда</t>
  </si>
  <si>
    <t>00000000000000000111</t>
  </si>
  <si>
    <t>213</t>
  </si>
  <si>
    <t>00000000000000000119</t>
  </si>
  <si>
    <t>03710020240001510112</t>
  </si>
  <si>
    <t>03710020240001510244</t>
  </si>
  <si>
    <t>00000000000000000244</t>
  </si>
  <si>
    <t>.3 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в том числе за плату.</t>
  </si>
  <si>
    <t>Выбытие финансовых активов всего: из них</t>
  </si>
  <si>
    <t xml:space="preserve">   _____________________   Е.Н. Емельяшина</t>
  </si>
  <si>
    <t>Руководитель УСЗН администрации Уярского района</t>
  </si>
  <si>
    <t>Доходы от оказания услуг, работ</t>
  </si>
  <si>
    <t>Платные услуги</t>
  </si>
  <si>
    <t>00000000000000000852</t>
  </si>
  <si>
    <t>на 2020 г планового периода</t>
  </si>
  <si>
    <t>3.3.1.  по начислениям на выплаты по оплате труда  (ФСС б/л)</t>
  </si>
  <si>
    <t>03710020240001510852</t>
  </si>
  <si>
    <t>Прочие расходы (расходы на закупку)</t>
  </si>
  <si>
    <t>296</t>
  </si>
  <si>
    <t>Прочие расходы</t>
  </si>
  <si>
    <t>03710020240074190243</t>
  </si>
  <si>
    <t>037100202400S4190243</t>
  </si>
  <si>
    <t>Платные услуги закупка на кап. Ремонт</t>
  </si>
  <si>
    <t>Платные услуги прочая закупка</t>
  </si>
  <si>
    <t>00000000000000000243</t>
  </si>
  <si>
    <t>Проведение капитального ремонта</t>
  </si>
  <si>
    <t>03710020240080500243</t>
  </si>
  <si>
    <t xml:space="preserve"> </t>
  </si>
  <si>
    <t>Таблица 1 Показатели финансового состояния учреждения на 09.01.2019 г.</t>
  </si>
  <si>
    <t>на 2019 г очередной финансовый год</t>
  </si>
  <si>
    <t>на 2021 г планового периода</t>
  </si>
  <si>
    <t>на очередной 2019 год</t>
  </si>
  <si>
    <t>на 2019 и плановый период 2020 2021 годов</t>
  </si>
  <si>
    <t>на 2019 год</t>
  </si>
  <si>
    <t>(на 2019 год и плановый период 2020-2021 годов)</t>
  </si>
  <si>
    <t>811480,,84</t>
  </si>
  <si>
    <t>Иные доходы</t>
  </si>
  <si>
    <t>00000000000000000180</t>
  </si>
  <si>
    <t>131</t>
  </si>
  <si>
    <t>295</t>
  </si>
  <si>
    <t>00000000000000000853</t>
  </si>
  <si>
    <t>346</t>
  </si>
  <si>
    <t>341</t>
  </si>
  <si>
    <t>342</t>
  </si>
  <si>
    <t>343</t>
  </si>
  <si>
    <t>Социальные пособия и компенсации персоналу в денежной форме</t>
  </si>
  <si>
    <t>Увеличение ст-ти лекарственных препаратов</t>
  </si>
  <si>
    <t>Увеличение ст-ти продуктов питания</t>
  </si>
  <si>
    <t>Увеличение ст-ти гсм</t>
  </si>
  <si>
    <t>Увеличение ст-ти прочих оборотных запасов</t>
  </si>
  <si>
    <t>Увеличение ст-ти прочих оборотных запасов однократного применения</t>
  </si>
  <si>
    <t>349</t>
  </si>
  <si>
    <t>291</t>
  </si>
  <si>
    <t>Таблица 2. Показатели по поступлениям и выплатам учреждения на 30.07.2019</t>
  </si>
  <si>
    <t>"   29 " августа  2019г.</t>
  </si>
  <si>
    <t>"  29  " августа 2019</t>
  </si>
  <si>
    <t xml:space="preserve"> И.о директора МБУ КЦСОН Уярского района</t>
  </si>
  <si>
    <t xml:space="preserve"> ___________________________Р.И. Яковлев</t>
  </si>
  <si>
    <t>И.о. директора МБУ КЦСОН Уярского района________________Р.И. Яковлев</t>
  </si>
  <si>
    <t xml:space="preserve">  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</si>
</sst>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43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0" fillId="0" borderId="0" xfId="0" applyAlignment="1">
      <alignment wrapText="1"/>
    </xf>
    <xf numFmtId="14" fontId="2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10" fillId="0" borderId="0" xfId="0" applyFont="1"/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2" fontId="11" fillId="3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/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/>
    </xf>
    <xf numFmtId="49" fontId="11" fillId="4" borderId="1" xfId="0" applyNumberFormat="1" applyFont="1" applyFill="1" applyBorder="1"/>
    <xf numFmtId="2" fontId="11" fillId="4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/>
    <xf numFmtId="0" fontId="11" fillId="4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2" fontId="11" fillId="0" borderId="1" xfId="0" applyNumberFormat="1" applyFont="1" applyBorder="1"/>
    <xf numFmtId="49" fontId="11" fillId="4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/>
    <xf numFmtId="0" fontId="11" fillId="0" borderId="1" xfId="0" applyFont="1" applyFill="1" applyBorder="1" applyAlignment="1"/>
    <xf numFmtId="49" fontId="11" fillId="5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wrapText="1"/>
    </xf>
    <xf numFmtId="2" fontId="11" fillId="5" borderId="1" xfId="0" applyNumberFormat="1" applyFont="1" applyFill="1" applyBorder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wrapText="1" shrinkToFit="1"/>
    </xf>
    <xf numFmtId="0" fontId="11" fillId="6" borderId="0" xfId="0" applyFont="1" applyFill="1"/>
    <xf numFmtId="2" fontId="11" fillId="6" borderId="0" xfId="0" applyNumberFormat="1" applyFont="1" applyFill="1"/>
    <xf numFmtId="0" fontId="11" fillId="6" borderId="1" xfId="0" applyFont="1" applyFill="1" applyBorder="1"/>
    <xf numFmtId="0" fontId="11" fillId="6" borderId="1" xfId="0" applyFont="1" applyFill="1" applyBorder="1" applyAlignment="1">
      <alignment horizontal="center"/>
    </xf>
    <xf numFmtId="2" fontId="11" fillId="6" borderId="1" xfId="0" applyNumberFormat="1" applyFont="1" applyFill="1" applyBorder="1"/>
    <xf numFmtId="2" fontId="11" fillId="7" borderId="1" xfId="0" applyNumberFormat="1" applyFont="1" applyFill="1" applyBorder="1"/>
    <xf numFmtId="0" fontId="11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wrapText="1"/>
    </xf>
    <xf numFmtId="0" fontId="11" fillId="8" borderId="1" xfId="0" applyFont="1" applyFill="1" applyBorder="1" applyAlignment="1">
      <alignment horizontal="center"/>
    </xf>
    <xf numFmtId="49" fontId="11" fillId="8" borderId="1" xfId="0" applyNumberFormat="1" applyFont="1" applyFill="1" applyBorder="1"/>
    <xf numFmtId="2" fontId="11" fillId="8" borderId="1" xfId="0" applyNumberFormat="1" applyFont="1" applyFill="1" applyBorder="1"/>
    <xf numFmtId="0" fontId="11" fillId="7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49" fontId="11" fillId="7" borderId="1" xfId="0" applyNumberFormat="1" applyFont="1" applyFill="1" applyBorder="1"/>
    <xf numFmtId="49" fontId="11" fillId="8" borderId="1" xfId="0" applyNumberFormat="1" applyFont="1" applyFill="1" applyBorder="1" applyAlignment="1">
      <alignment horizontal="center"/>
    </xf>
    <xf numFmtId="49" fontId="11" fillId="7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49" fontId="11" fillId="6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1" fillId="7" borderId="1" xfId="0" applyFont="1" applyFill="1" applyBorder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 shrinkToFi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9" xfId="0" applyFont="1" applyBorder="1" applyAlignment="1"/>
    <xf numFmtId="0" fontId="2" fillId="0" borderId="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0" fontId="14" fillId="0" borderId="6" xfId="0" applyFont="1" applyBorder="1" applyAlignment="1">
      <alignment horizontal="right" vertical="top" wrapText="1"/>
    </xf>
    <xf numFmtId="0" fontId="14" fillId="0" borderId="6" xfId="0" applyFont="1" applyBorder="1"/>
    <xf numFmtId="0" fontId="14" fillId="0" borderId="7" xfId="0" applyFont="1" applyBorder="1"/>
    <xf numFmtId="0" fontId="14" fillId="0" borderId="6" xfId="0" applyFont="1" applyBorder="1" applyAlignment="1"/>
    <xf numFmtId="0" fontId="14" fillId="0" borderId="7" xfId="0" applyFont="1" applyBorder="1" applyAlignment="1"/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vertical="top" wrapText="1"/>
    </xf>
    <xf numFmtId="0" fontId="12" fillId="0" borderId="7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distributed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 wrapText="1"/>
    </xf>
    <xf numFmtId="0" fontId="12" fillId="0" borderId="0" xfId="0" applyFont="1" applyAlignment="1"/>
    <xf numFmtId="0" fontId="0" fillId="0" borderId="0" xfId="0" applyAlignment="1"/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F12" sqref="F12:K12"/>
    </sheetView>
  </sheetViews>
  <sheetFormatPr defaultRowHeight="12.75"/>
  <cols>
    <col min="12" max="12" width="6.28515625" customWidth="1"/>
    <col min="13" max="13" width="10.140625" customWidth="1"/>
    <col min="14" max="14" width="12.42578125" bestFit="1" customWidth="1"/>
  </cols>
  <sheetData>
    <row r="1" spans="1:14" ht="33" customHeight="1">
      <c r="A1" s="79" t="s">
        <v>0</v>
      </c>
      <c r="B1" s="79"/>
      <c r="C1" s="79"/>
      <c r="D1" s="79"/>
      <c r="E1" s="79"/>
      <c r="F1" s="79"/>
      <c r="G1" s="79"/>
      <c r="H1" s="79" t="s">
        <v>1</v>
      </c>
      <c r="I1" s="79"/>
      <c r="J1" s="79"/>
      <c r="K1" s="79"/>
      <c r="L1" s="79"/>
      <c r="M1" s="79"/>
      <c r="N1" s="79"/>
    </row>
    <row r="2" spans="1:14" ht="15.75">
      <c r="A2" s="82" t="s">
        <v>180</v>
      </c>
      <c r="B2" s="82"/>
      <c r="C2" s="82"/>
      <c r="D2" s="82"/>
      <c r="E2" s="82"/>
      <c r="F2" s="82"/>
      <c r="G2" s="83" t="s">
        <v>226</v>
      </c>
      <c r="H2" s="83"/>
      <c r="I2" s="83"/>
      <c r="J2" s="83"/>
      <c r="K2" s="83"/>
      <c r="L2" s="83"/>
      <c r="M2" s="83"/>
      <c r="N2" s="83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82" t="s">
        <v>179</v>
      </c>
      <c r="B4" s="82"/>
      <c r="C4" s="82"/>
      <c r="D4" s="82"/>
      <c r="E4" s="82"/>
      <c r="F4" s="82"/>
      <c r="G4" s="82" t="s">
        <v>227</v>
      </c>
      <c r="H4" s="82"/>
      <c r="I4" s="82"/>
      <c r="J4" s="82"/>
      <c r="K4" s="82"/>
      <c r="L4" s="82"/>
      <c r="M4" s="82"/>
      <c r="N4" s="82"/>
    </row>
    <row r="5" spans="1:14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84" t="s">
        <v>224</v>
      </c>
      <c r="B6" s="84"/>
      <c r="C6" s="84"/>
      <c r="D6" s="3"/>
      <c r="E6" s="3"/>
      <c r="F6" s="3"/>
      <c r="G6" s="79" t="s">
        <v>225</v>
      </c>
      <c r="H6" s="79"/>
      <c r="I6" s="79"/>
      <c r="J6" s="79"/>
      <c r="K6" s="3"/>
      <c r="L6" s="3"/>
      <c r="M6" s="3"/>
      <c r="N6" s="3"/>
    </row>
    <row r="7" spans="1:14" ht="18.75">
      <c r="A7" s="3"/>
      <c r="B7" s="3"/>
      <c r="C7" s="3"/>
      <c r="D7" s="85" t="s">
        <v>2</v>
      </c>
      <c r="E7" s="85"/>
      <c r="F7" s="85"/>
      <c r="G7" s="85"/>
      <c r="H7" s="85"/>
      <c r="I7" s="85"/>
      <c r="J7" s="85"/>
      <c r="K7" s="85"/>
      <c r="L7" s="3"/>
      <c r="M7" s="3"/>
      <c r="N7" s="3"/>
    </row>
    <row r="8" spans="1:14" ht="15.75">
      <c r="A8" s="3"/>
      <c r="B8" s="3"/>
      <c r="C8" s="3"/>
      <c r="D8" s="86" t="s">
        <v>3</v>
      </c>
      <c r="E8" s="86"/>
      <c r="F8" s="86"/>
      <c r="G8" s="86"/>
      <c r="H8" s="86"/>
      <c r="I8" s="86"/>
      <c r="J8" s="86"/>
      <c r="K8" s="86"/>
      <c r="L8" s="3"/>
      <c r="M8" s="3"/>
      <c r="N8" s="3"/>
    </row>
    <row r="9" spans="1:14" ht="15.75">
      <c r="A9" s="3"/>
      <c r="B9" s="3"/>
      <c r="C9" s="3"/>
      <c r="D9" s="3"/>
      <c r="E9" s="3"/>
      <c r="F9" s="86" t="s">
        <v>203</v>
      </c>
      <c r="G9" s="86"/>
      <c r="H9" s="86"/>
      <c r="I9" s="86"/>
      <c r="J9" s="3"/>
      <c r="K9" s="3"/>
      <c r="L9" s="3"/>
      <c r="M9" s="3"/>
      <c r="N9" s="3"/>
    </row>
    <row r="10" spans="1:14" ht="36" customHeight="1">
      <c r="A10" s="3"/>
      <c r="B10" s="3"/>
      <c r="C10" s="3"/>
      <c r="D10" s="3"/>
      <c r="E10" s="3"/>
      <c r="F10" s="86" t="s">
        <v>204</v>
      </c>
      <c r="G10" s="86"/>
      <c r="H10" s="86"/>
      <c r="I10" s="86"/>
      <c r="J10" s="3"/>
      <c r="K10" s="3"/>
      <c r="L10" s="3"/>
      <c r="M10" s="3"/>
      <c r="N10" s="3"/>
    </row>
    <row r="11" spans="1:14" ht="15.75">
      <c r="A11" s="79"/>
      <c r="B11" s="79"/>
      <c r="C11" s="79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4</v>
      </c>
    </row>
    <row r="12" spans="1:14" ht="47.25">
      <c r="A12" s="79" t="s">
        <v>9</v>
      </c>
      <c r="B12" s="79"/>
      <c r="C12" s="79"/>
      <c r="D12" s="79"/>
      <c r="E12" s="79"/>
      <c r="F12" s="80" t="s">
        <v>10</v>
      </c>
      <c r="G12" s="80"/>
      <c r="H12" s="80"/>
      <c r="I12" s="80"/>
      <c r="J12" s="80"/>
      <c r="K12" s="80"/>
      <c r="L12" s="3"/>
      <c r="M12" s="2" t="s">
        <v>5</v>
      </c>
      <c r="N12" s="6">
        <v>43706</v>
      </c>
    </row>
    <row r="13" spans="1:14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ht="15.75">
      <c r="A14" s="79" t="s">
        <v>11</v>
      </c>
      <c r="B14" s="79"/>
      <c r="C14" s="79"/>
      <c r="D14" s="79"/>
      <c r="E14" s="79"/>
      <c r="F14" s="80" t="s">
        <v>12</v>
      </c>
      <c r="G14" s="80"/>
      <c r="H14" s="80"/>
      <c r="I14" s="80"/>
      <c r="J14" s="80"/>
      <c r="K14" s="80"/>
      <c r="L14" s="3"/>
      <c r="M14" s="3"/>
      <c r="N14" s="4"/>
    </row>
    <row r="15" spans="1:14" ht="15.75">
      <c r="A15" s="79" t="s">
        <v>13</v>
      </c>
      <c r="B15" s="79"/>
      <c r="C15" s="79"/>
      <c r="D15" s="79"/>
      <c r="E15" s="79"/>
      <c r="F15" s="3"/>
      <c r="G15" s="3"/>
      <c r="H15" s="3"/>
      <c r="I15" s="3"/>
      <c r="J15" s="3"/>
      <c r="K15" s="3"/>
      <c r="L15" s="3"/>
      <c r="M15" s="5" t="s">
        <v>6</v>
      </c>
      <c r="N15" s="4">
        <v>3180439</v>
      </c>
    </row>
    <row r="16" spans="1:14" ht="33.75" customHeight="1">
      <c r="A16" s="79" t="s">
        <v>14</v>
      </c>
      <c r="B16" s="79"/>
      <c r="C16" s="79"/>
      <c r="D16" s="79"/>
      <c r="E16" s="79"/>
      <c r="F16" s="80" t="s">
        <v>15</v>
      </c>
      <c r="G16" s="80"/>
      <c r="H16" s="80"/>
      <c r="I16" s="80"/>
      <c r="J16" s="80"/>
      <c r="K16" s="80"/>
      <c r="L16" s="3"/>
      <c r="M16" s="3"/>
      <c r="N16" s="7" t="s">
        <v>18</v>
      </c>
    </row>
    <row r="17" spans="1:14" ht="15.75">
      <c r="A17" s="79" t="s">
        <v>16</v>
      </c>
      <c r="B17" s="79"/>
      <c r="C17" s="79"/>
      <c r="D17" s="79"/>
      <c r="E17" s="79"/>
      <c r="F17" s="81" t="s">
        <v>17</v>
      </c>
      <c r="G17" s="81"/>
      <c r="H17" s="81"/>
      <c r="I17" s="81"/>
      <c r="J17" s="81"/>
      <c r="K17" s="81"/>
      <c r="L17" s="3"/>
      <c r="M17" s="3"/>
      <c r="N17" s="4">
        <v>1002</v>
      </c>
    </row>
    <row r="18" spans="1:14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>
        <v>2400001510</v>
      </c>
    </row>
    <row r="19" spans="1:14" ht="55.5" customHeight="1">
      <c r="A19" s="79" t="s">
        <v>19</v>
      </c>
      <c r="B19" s="79"/>
      <c r="C19" s="79"/>
      <c r="D19" s="79"/>
      <c r="E19" s="79"/>
      <c r="F19" s="3"/>
      <c r="G19" s="3"/>
      <c r="H19" s="3"/>
      <c r="I19" s="3"/>
      <c r="J19" s="3"/>
      <c r="K19" s="3"/>
      <c r="L19" s="3"/>
      <c r="M19" s="2" t="s">
        <v>7</v>
      </c>
      <c r="N19" s="4">
        <v>383</v>
      </c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" t="s">
        <v>8</v>
      </c>
      <c r="N20" s="4"/>
    </row>
    <row r="21" spans="1:14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23">
    <mergeCell ref="A6:C6"/>
    <mergeCell ref="G6:J6"/>
    <mergeCell ref="A12:E12"/>
    <mergeCell ref="F12:K12"/>
    <mergeCell ref="A14:E14"/>
    <mergeCell ref="F14:K14"/>
    <mergeCell ref="D7:K7"/>
    <mergeCell ref="D8:K8"/>
    <mergeCell ref="F9:I9"/>
    <mergeCell ref="F10:I10"/>
    <mergeCell ref="A11:C11"/>
    <mergeCell ref="A1:G1"/>
    <mergeCell ref="H1:N1"/>
    <mergeCell ref="A2:F2"/>
    <mergeCell ref="G2:N2"/>
    <mergeCell ref="G4:N4"/>
    <mergeCell ref="A4:F4"/>
    <mergeCell ref="A19:E19"/>
    <mergeCell ref="A15:E15"/>
    <mergeCell ref="A16:E16"/>
    <mergeCell ref="F16:K16"/>
    <mergeCell ref="A17:E17"/>
    <mergeCell ref="F17:K17"/>
  </mergeCells>
  <phoneticPr fontId="0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4" sqref="A4:N4"/>
    </sheetView>
  </sheetViews>
  <sheetFormatPr defaultRowHeight="12.75"/>
  <sheetData>
    <row r="1" spans="1:14">
      <c r="A1" s="89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57" customHeight="1">
      <c r="A2" s="88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42.75" customHeight="1">
      <c r="A3" s="88" t="s">
        <v>22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45" customHeight="1">
      <c r="A4" s="88" t="s">
        <v>177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>
      <c r="A5" s="88" t="s">
        <v>103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20.25" customHeight="1">
      <c r="A6" s="88" t="s">
        <v>104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20.25" customHeight="1">
      <c r="A7" s="88" t="s">
        <v>105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1:14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4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4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4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1:14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</sheetData>
  <mergeCells count="26">
    <mergeCell ref="A1:N1"/>
    <mergeCell ref="A2:N2"/>
    <mergeCell ref="A3:N3"/>
    <mergeCell ref="A4:N4"/>
    <mergeCell ref="A9:N9"/>
    <mergeCell ref="A10:N10"/>
    <mergeCell ref="A11:N11"/>
    <mergeCell ref="A12:N12"/>
    <mergeCell ref="A5:N5"/>
    <mergeCell ref="A6:N6"/>
    <mergeCell ref="A7:N7"/>
    <mergeCell ref="A8:N8"/>
    <mergeCell ref="A17:N17"/>
    <mergeCell ref="A18:N18"/>
    <mergeCell ref="A19:N19"/>
    <mergeCell ref="A20:N20"/>
    <mergeCell ref="A13:N13"/>
    <mergeCell ref="A14:N14"/>
    <mergeCell ref="A15:N15"/>
    <mergeCell ref="A16:N16"/>
    <mergeCell ref="A25:N25"/>
    <mergeCell ref="A26:N26"/>
    <mergeCell ref="A21:N21"/>
    <mergeCell ref="A22:N22"/>
    <mergeCell ref="A23:N23"/>
    <mergeCell ref="A24:N24"/>
  </mergeCells>
  <phoneticPr fontId="9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workbookViewId="0">
      <selection activeCell="H34" sqref="H34:J34"/>
    </sheetView>
  </sheetViews>
  <sheetFormatPr defaultRowHeight="12.75"/>
  <sheetData>
    <row r="1" spans="1:11" ht="18.75">
      <c r="A1" s="90" t="s">
        <v>84</v>
      </c>
      <c r="B1" s="90"/>
      <c r="C1" s="90"/>
      <c r="D1" s="90"/>
      <c r="E1" s="90"/>
      <c r="F1" s="91"/>
      <c r="G1" s="91"/>
      <c r="H1" s="91"/>
      <c r="I1" s="91"/>
      <c r="J1" s="91"/>
      <c r="K1" s="91"/>
    </row>
    <row r="2" spans="1:11" ht="18.75">
      <c r="A2" s="121" t="s">
        <v>198</v>
      </c>
      <c r="B2" s="121"/>
      <c r="C2" s="121"/>
      <c r="D2" s="121"/>
      <c r="E2" s="121"/>
      <c r="F2" s="121"/>
      <c r="G2" s="121"/>
      <c r="H2" s="121"/>
      <c r="I2" s="121"/>
      <c r="J2" s="121"/>
      <c r="K2" s="11"/>
    </row>
    <row r="3" spans="1:11" ht="15.75">
      <c r="A3" s="92" t="s">
        <v>23</v>
      </c>
      <c r="B3" s="93"/>
      <c r="C3" s="93"/>
      <c r="D3" s="93"/>
      <c r="E3" s="93"/>
      <c r="F3" s="93"/>
      <c r="G3" s="94"/>
      <c r="H3" s="95" t="s">
        <v>24</v>
      </c>
      <c r="I3" s="93"/>
      <c r="J3" s="94"/>
      <c r="K3" s="12"/>
    </row>
    <row r="4" spans="1:11" ht="15.75">
      <c r="A4" s="96" t="s">
        <v>163</v>
      </c>
      <c r="B4" s="97"/>
      <c r="C4" s="97"/>
      <c r="D4" s="97"/>
      <c r="E4" s="97"/>
      <c r="F4" s="98"/>
      <c r="G4" s="99"/>
      <c r="H4" s="100">
        <v>3548417.78</v>
      </c>
      <c r="I4" s="101"/>
      <c r="J4" s="102"/>
      <c r="K4" s="13"/>
    </row>
    <row r="5" spans="1:11" ht="15.75">
      <c r="A5" s="103" t="s">
        <v>25</v>
      </c>
      <c r="B5" s="104"/>
      <c r="C5" s="104"/>
      <c r="D5" s="104"/>
      <c r="E5" s="104"/>
      <c r="F5" s="98"/>
      <c r="G5" s="99"/>
      <c r="H5" s="105"/>
      <c r="I5" s="106"/>
      <c r="J5" s="107"/>
      <c r="K5" s="12"/>
    </row>
    <row r="6" spans="1:11" ht="15.75">
      <c r="A6" s="103" t="s">
        <v>26</v>
      </c>
      <c r="B6" s="104"/>
      <c r="C6" s="104"/>
      <c r="D6" s="104"/>
      <c r="E6" s="104"/>
      <c r="F6" s="98"/>
      <c r="G6" s="99"/>
      <c r="H6" s="100">
        <v>811480.84</v>
      </c>
      <c r="I6" s="101"/>
      <c r="J6" s="102"/>
      <c r="K6" s="12"/>
    </row>
    <row r="7" spans="1:11" ht="15.75">
      <c r="A7" s="103" t="s">
        <v>27</v>
      </c>
      <c r="B7" s="104"/>
      <c r="C7" s="104"/>
      <c r="D7" s="104"/>
      <c r="E7" s="104"/>
      <c r="F7" s="98"/>
      <c r="G7" s="99"/>
      <c r="H7" s="105"/>
      <c r="I7" s="106"/>
      <c r="J7" s="107"/>
      <c r="K7" s="12"/>
    </row>
    <row r="8" spans="1:11" ht="54" customHeight="1">
      <c r="A8" s="103" t="s">
        <v>85</v>
      </c>
      <c r="B8" s="104"/>
      <c r="C8" s="104"/>
      <c r="D8" s="104"/>
      <c r="E8" s="104"/>
      <c r="F8" s="98"/>
      <c r="G8" s="99"/>
      <c r="H8" s="108" t="s">
        <v>205</v>
      </c>
      <c r="I8" s="109"/>
      <c r="J8" s="110"/>
      <c r="K8" s="12"/>
    </row>
    <row r="9" spans="1:11" ht="48" customHeight="1">
      <c r="A9" s="103" t="s">
        <v>86</v>
      </c>
      <c r="B9" s="104"/>
      <c r="C9" s="104"/>
      <c r="D9" s="104"/>
      <c r="E9" s="104"/>
      <c r="F9" s="98"/>
      <c r="G9" s="99"/>
      <c r="H9" s="105"/>
      <c r="I9" s="106"/>
      <c r="J9" s="107"/>
      <c r="K9" s="14"/>
    </row>
    <row r="10" spans="1:11" ht="52.5" customHeight="1">
      <c r="A10" s="103" t="s">
        <v>87</v>
      </c>
      <c r="B10" s="104"/>
      <c r="C10" s="104"/>
      <c r="D10" s="104"/>
      <c r="E10" s="104"/>
      <c r="F10" s="98"/>
      <c r="G10" s="99"/>
      <c r="H10" s="108"/>
      <c r="I10" s="109"/>
      <c r="J10" s="110"/>
      <c r="K10" s="12"/>
    </row>
    <row r="11" spans="1:11" ht="49.5" customHeight="1">
      <c r="A11" s="103" t="s">
        <v>28</v>
      </c>
      <c r="B11" s="104"/>
      <c r="C11" s="104"/>
      <c r="D11" s="104"/>
      <c r="E11" s="104"/>
      <c r="F11" s="98"/>
      <c r="G11" s="99"/>
      <c r="H11" s="108">
        <v>560161.23</v>
      </c>
      <c r="I11" s="109"/>
      <c r="J11" s="110"/>
      <c r="K11" s="12"/>
    </row>
    <row r="12" spans="1:11" ht="37.5" customHeight="1">
      <c r="A12" s="103" t="s">
        <v>29</v>
      </c>
      <c r="B12" s="104"/>
      <c r="C12" s="104"/>
      <c r="D12" s="104"/>
      <c r="E12" s="104"/>
      <c r="F12" s="98"/>
      <c r="G12" s="99"/>
      <c r="H12" s="108">
        <v>2736936.94</v>
      </c>
      <c r="I12" s="109"/>
      <c r="J12" s="110"/>
      <c r="K12" s="12"/>
    </row>
    <row r="13" spans="1:11" ht="15.75">
      <c r="A13" s="103" t="s">
        <v>27</v>
      </c>
      <c r="B13" s="104"/>
      <c r="C13" s="104"/>
      <c r="D13" s="104"/>
      <c r="E13" s="104"/>
      <c r="F13" s="98"/>
      <c r="G13" s="99"/>
      <c r="H13" s="105"/>
      <c r="I13" s="106"/>
      <c r="J13" s="107"/>
      <c r="K13" s="12"/>
    </row>
    <row r="14" spans="1:11" ht="23.25" customHeight="1">
      <c r="A14" s="103" t="s">
        <v>30</v>
      </c>
      <c r="B14" s="104"/>
      <c r="C14" s="104"/>
      <c r="D14" s="104"/>
      <c r="E14" s="104"/>
      <c r="F14" s="98"/>
      <c r="G14" s="99"/>
      <c r="H14" s="108">
        <v>1614122.92</v>
      </c>
      <c r="I14" s="109"/>
      <c r="J14" s="110"/>
      <c r="K14" s="12"/>
    </row>
    <row r="15" spans="1:11" ht="47.25" customHeight="1">
      <c r="A15" s="103" t="s">
        <v>88</v>
      </c>
      <c r="B15" s="122"/>
      <c r="C15" s="122"/>
      <c r="D15" s="122"/>
      <c r="E15" s="122"/>
      <c r="F15" s="122"/>
      <c r="G15" s="123"/>
      <c r="H15" s="108"/>
      <c r="I15" s="124"/>
      <c r="J15" s="125"/>
      <c r="K15" s="12"/>
    </row>
    <row r="16" spans="1:11" ht="36.75" customHeight="1">
      <c r="A16" s="103" t="s">
        <v>89</v>
      </c>
      <c r="B16" s="104"/>
      <c r="C16" s="104"/>
      <c r="D16" s="104"/>
      <c r="E16" s="104"/>
      <c r="F16" s="98"/>
      <c r="G16" s="99"/>
      <c r="H16" s="108">
        <v>140290.29999999999</v>
      </c>
      <c r="I16" s="109"/>
      <c r="J16" s="110"/>
      <c r="K16" s="12"/>
    </row>
    <row r="17" spans="1:11" ht="15.75">
      <c r="A17" s="96" t="s">
        <v>31</v>
      </c>
      <c r="B17" s="97"/>
      <c r="C17" s="97"/>
      <c r="D17" s="97"/>
      <c r="E17" s="97"/>
      <c r="F17" s="98"/>
      <c r="G17" s="99"/>
      <c r="H17" s="111">
        <v>308569.56</v>
      </c>
      <c r="I17" s="112"/>
      <c r="J17" s="110"/>
      <c r="K17" s="13"/>
    </row>
    <row r="18" spans="1:11" ht="15.75">
      <c r="A18" s="103" t="s">
        <v>25</v>
      </c>
      <c r="B18" s="104"/>
      <c r="C18" s="104"/>
      <c r="D18" s="104"/>
      <c r="E18" s="104"/>
      <c r="F18" s="98"/>
      <c r="G18" s="99"/>
      <c r="H18" s="105"/>
      <c r="I18" s="106"/>
      <c r="J18" s="107"/>
      <c r="K18" s="12"/>
    </row>
    <row r="19" spans="1:11" ht="28.5" customHeight="1">
      <c r="A19" s="103" t="s">
        <v>32</v>
      </c>
      <c r="B19" s="104"/>
      <c r="C19" s="104"/>
      <c r="D19" s="104"/>
      <c r="E19" s="104"/>
      <c r="F19" s="98"/>
      <c r="G19" s="99"/>
      <c r="H19" s="108"/>
      <c r="I19" s="109"/>
      <c r="J19" s="110"/>
      <c r="K19" s="12"/>
    </row>
    <row r="20" spans="1:11" ht="27" customHeight="1">
      <c r="A20" s="103" t="s">
        <v>33</v>
      </c>
      <c r="B20" s="104"/>
      <c r="C20" s="104"/>
      <c r="D20" s="104"/>
      <c r="E20" s="104"/>
      <c r="F20" s="98"/>
      <c r="G20" s="99"/>
      <c r="H20" s="108">
        <v>221650.76</v>
      </c>
      <c r="I20" s="109"/>
      <c r="J20" s="110"/>
      <c r="K20" s="12"/>
    </row>
    <row r="21" spans="1:11" ht="15.75">
      <c r="A21" s="103" t="s">
        <v>27</v>
      </c>
      <c r="B21" s="104"/>
      <c r="C21" s="104"/>
      <c r="D21" s="104"/>
      <c r="E21" s="104"/>
      <c r="F21" s="98"/>
      <c r="G21" s="99"/>
      <c r="H21" s="108"/>
      <c r="I21" s="109"/>
      <c r="J21" s="110"/>
      <c r="K21" s="12"/>
    </row>
    <row r="22" spans="1:11" ht="15.75">
      <c r="A22" s="103" t="s">
        <v>34</v>
      </c>
      <c r="B22" s="104"/>
      <c r="C22" s="104"/>
      <c r="D22" s="104"/>
      <c r="E22" s="104"/>
      <c r="F22" s="98"/>
      <c r="G22" s="99"/>
      <c r="H22" s="108">
        <v>6155.22</v>
      </c>
      <c r="I22" s="109"/>
      <c r="J22" s="110"/>
      <c r="K22" s="12"/>
    </row>
    <row r="23" spans="1:11" ht="15.75">
      <c r="A23" s="103" t="s">
        <v>35</v>
      </c>
      <c r="B23" s="104"/>
      <c r="C23" s="104"/>
      <c r="D23" s="104"/>
      <c r="E23" s="104"/>
      <c r="F23" s="98"/>
      <c r="G23" s="99"/>
      <c r="H23" s="108"/>
      <c r="I23" s="109"/>
      <c r="J23" s="110"/>
      <c r="K23" s="12"/>
    </row>
    <row r="24" spans="1:11" ht="15.75">
      <c r="A24" s="103" t="s">
        <v>36</v>
      </c>
      <c r="B24" s="104"/>
      <c r="C24" s="104"/>
      <c r="D24" s="104"/>
      <c r="E24" s="104"/>
      <c r="F24" s="98"/>
      <c r="G24" s="99"/>
      <c r="H24" s="108">
        <v>215495.54</v>
      </c>
      <c r="I24" s="109"/>
      <c r="J24" s="110"/>
      <c r="K24" s="12"/>
    </row>
    <row r="25" spans="1:11" ht="15.75">
      <c r="A25" s="103" t="s">
        <v>37</v>
      </c>
      <c r="B25" s="104"/>
      <c r="C25" s="104"/>
      <c r="D25" s="104"/>
      <c r="E25" s="104"/>
      <c r="F25" s="98"/>
      <c r="G25" s="99"/>
      <c r="H25" s="108"/>
      <c r="I25" s="109"/>
      <c r="J25" s="110"/>
      <c r="K25" s="12"/>
    </row>
    <row r="26" spans="1:11" ht="15.75">
      <c r="A26" s="103" t="s">
        <v>38</v>
      </c>
      <c r="B26" s="104"/>
      <c r="C26" s="104"/>
      <c r="D26" s="104"/>
      <c r="E26" s="104"/>
      <c r="F26" s="98"/>
      <c r="G26" s="99"/>
      <c r="H26" s="108"/>
      <c r="I26" s="109"/>
      <c r="J26" s="110"/>
      <c r="K26" s="12"/>
    </row>
    <row r="27" spans="1:11" ht="15.75">
      <c r="A27" s="103" t="s">
        <v>39</v>
      </c>
      <c r="B27" s="104"/>
      <c r="C27" s="104"/>
      <c r="D27" s="104"/>
      <c r="E27" s="104"/>
      <c r="F27" s="98"/>
      <c r="G27" s="99"/>
      <c r="H27" s="105"/>
      <c r="I27" s="106"/>
      <c r="J27" s="107"/>
      <c r="K27" s="12"/>
    </row>
    <row r="28" spans="1:11" ht="15.75">
      <c r="A28" s="103" t="s">
        <v>40</v>
      </c>
      <c r="B28" s="104"/>
      <c r="C28" s="104"/>
      <c r="D28" s="104"/>
      <c r="E28" s="104"/>
      <c r="F28" s="98"/>
      <c r="G28" s="99"/>
      <c r="H28" s="105"/>
      <c r="I28" s="106"/>
      <c r="J28" s="107"/>
      <c r="K28" s="12"/>
    </row>
    <row r="29" spans="1:11" ht="15.75">
      <c r="A29" s="103" t="s">
        <v>41</v>
      </c>
      <c r="B29" s="104"/>
      <c r="C29" s="104"/>
      <c r="D29" s="104"/>
      <c r="E29" s="104"/>
      <c r="F29" s="98"/>
      <c r="G29" s="99"/>
      <c r="H29" s="105"/>
      <c r="I29" s="106"/>
      <c r="J29" s="107"/>
      <c r="K29" s="12"/>
    </row>
    <row r="30" spans="1:11" ht="15.75">
      <c r="A30" s="103" t="s">
        <v>42</v>
      </c>
      <c r="B30" s="104"/>
      <c r="C30" s="104"/>
      <c r="D30" s="104"/>
      <c r="E30" s="104"/>
      <c r="F30" s="98"/>
      <c r="G30" s="99"/>
      <c r="H30" s="108"/>
      <c r="I30" s="109"/>
      <c r="J30" s="110"/>
      <c r="K30" s="12"/>
    </row>
    <row r="31" spans="1:11" ht="15.75">
      <c r="A31" s="103" t="s">
        <v>43</v>
      </c>
      <c r="B31" s="104"/>
      <c r="C31" s="104"/>
      <c r="D31" s="104"/>
      <c r="E31" s="104"/>
      <c r="F31" s="98"/>
      <c r="G31" s="99"/>
      <c r="H31" s="100"/>
      <c r="I31" s="101"/>
      <c r="J31" s="102"/>
      <c r="K31" s="12"/>
    </row>
    <row r="32" spans="1:11" ht="15.75">
      <c r="A32" s="103" t="s">
        <v>44</v>
      </c>
      <c r="B32" s="104"/>
      <c r="C32" s="104"/>
      <c r="D32" s="104"/>
      <c r="E32" s="104"/>
      <c r="F32" s="98"/>
      <c r="G32" s="99"/>
      <c r="H32" s="108"/>
      <c r="I32" s="113"/>
      <c r="J32" s="110"/>
      <c r="K32" s="12"/>
    </row>
    <row r="33" spans="1:11" ht="15">
      <c r="A33" s="103" t="s">
        <v>27</v>
      </c>
      <c r="B33" s="114"/>
      <c r="C33" s="114"/>
      <c r="D33" s="114"/>
      <c r="E33" s="114"/>
      <c r="F33" s="114"/>
      <c r="G33" s="115"/>
      <c r="H33" s="105"/>
      <c r="I33" s="116"/>
      <c r="J33" s="117"/>
      <c r="K33" s="15"/>
    </row>
    <row r="34" spans="1:11" ht="15.75">
      <c r="A34" s="103" t="s">
        <v>45</v>
      </c>
      <c r="B34" s="104"/>
      <c r="C34" s="104"/>
      <c r="D34" s="104"/>
      <c r="E34" s="104"/>
      <c r="F34" s="98"/>
      <c r="G34" s="99"/>
      <c r="H34" s="105"/>
      <c r="I34" s="106"/>
      <c r="J34" s="107"/>
      <c r="K34" s="12"/>
    </row>
    <row r="35" spans="1:11" ht="15.75">
      <c r="A35" s="103" t="s">
        <v>46</v>
      </c>
      <c r="B35" s="104"/>
      <c r="C35" s="104"/>
      <c r="D35" s="104"/>
      <c r="E35" s="104"/>
      <c r="F35" s="98"/>
      <c r="G35" s="99"/>
      <c r="H35" s="105"/>
      <c r="I35" s="106"/>
      <c r="J35" s="107"/>
      <c r="K35" s="12"/>
    </row>
    <row r="36" spans="1:11" ht="15.75">
      <c r="A36" s="103" t="s">
        <v>47</v>
      </c>
      <c r="B36" s="104"/>
      <c r="C36" s="104"/>
      <c r="D36" s="104"/>
      <c r="E36" s="104"/>
      <c r="F36" s="98"/>
      <c r="G36" s="99"/>
      <c r="H36" s="105"/>
      <c r="I36" s="106"/>
      <c r="J36" s="107"/>
      <c r="K36" s="12"/>
    </row>
    <row r="37" spans="1:11" ht="15.75">
      <c r="A37" s="103" t="s">
        <v>48</v>
      </c>
      <c r="B37" s="104"/>
      <c r="C37" s="104"/>
      <c r="D37" s="104"/>
      <c r="E37" s="104"/>
      <c r="F37" s="98"/>
      <c r="G37" s="99"/>
      <c r="H37" s="105"/>
      <c r="I37" s="106"/>
      <c r="J37" s="107"/>
      <c r="K37" s="12"/>
    </row>
    <row r="38" spans="1:11" ht="15.75">
      <c r="A38" s="103" t="s">
        <v>49</v>
      </c>
      <c r="B38" s="104"/>
      <c r="C38" s="104"/>
      <c r="D38" s="104"/>
      <c r="E38" s="104"/>
      <c r="F38" s="98"/>
      <c r="G38" s="99"/>
      <c r="H38" s="105"/>
      <c r="I38" s="106"/>
      <c r="J38" s="107"/>
      <c r="K38" s="12"/>
    </row>
    <row r="39" spans="1:11" ht="15.75">
      <c r="A39" s="103" t="s">
        <v>50</v>
      </c>
      <c r="B39" s="104"/>
      <c r="C39" s="104"/>
      <c r="D39" s="104"/>
      <c r="E39" s="104"/>
      <c r="F39" s="98"/>
      <c r="G39" s="99"/>
      <c r="H39" s="105"/>
      <c r="I39" s="106"/>
      <c r="J39" s="107"/>
      <c r="K39" s="12"/>
    </row>
    <row r="40" spans="1:11" ht="15.75">
      <c r="A40" s="103" t="s">
        <v>51</v>
      </c>
      <c r="B40" s="104"/>
      <c r="C40" s="104"/>
      <c r="D40" s="104"/>
      <c r="E40" s="104"/>
      <c r="F40" s="98"/>
      <c r="G40" s="99"/>
      <c r="H40" s="105"/>
      <c r="I40" s="106"/>
      <c r="J40" s="107"/>
      <c r="K40" s="12"/>
    </row>
    <row r="41" spans="1:11" ht="15.75">
      <c r="A41" s="103" t="s">
        <v>52</v>
      </c>
      <c r="B41" s="104"/>
      <c r="C41" s="104"/>
      <c r="D41" s="104"/>
      <c r="E41" s="104"/>
      <c r="F41" s="98"/>
      <c r="G41" s="99"/>
      <c r="H41" s="105"/>
      <c r="I41" s="106"/>
      <c r="J41" s="107"/>
      <c r="K41" s="12"/>
    </row>
    <row r="42" spans="1:11" ht="15.75">
      <c r="A42" s="103" t="s">
        <v>53</v>
      </c>
      <c r="B42" s="104"/>
      <c r="C42" s="104"/>
      <c r="D42" s="104"/>
      <c r="E42" s="104"/>
      <c r="F42" s="98"/>
      <c r="G42" s="99"/>
      <c r="H42" s="108"/>
      <c r="I42" s="109"/>
      <c r="J42" s="110"/>
      <c r="K42" s="12"/>
    </row>
    <row r="43" spans="1:11" ht="15.75">
      <c r="A43" s="103" t="s">
        <v>54</v>
      </c>
      <c r="B43" s="104"/>
      <c r="C43" s="104"/>
      <c r="D43" s="104"/>
      <c r="E43" s="104"/>
      <c r="F43" s="98"/>
      <c r="G43" s="99"/>
      <c r="H43" s="105"/>
      <c r="I43" s="106"/>
      <c r="J43" s="107"/>
      <c r="K43" s="12"/>
    </row>
    <row r="44" spans="1:11" ht="15.75">
      <c r="A44" s="96" t="s">
        <v>55</v>
      </c>
      <c r="B44" s="97"/>
      <c r="C44" s="97"/>
      <c r="D44" s="97"/>
      <c r="E44" s="97"/>
      <c r="F44" s="98"/>
      <c r="G44" s="99"/>
      <c r="H44" s="118"/>
      <c r="I44" s="119"/>
      <c r="J44" s="107"/>
      <c r="K44" s="13"/>
    </row>
    <row r="45" spans="1:11" ht="15">
      <c r="A45" s="103" t="s">
        <v>25</v>
      </c>
      <c r="B45" s="104"/>
      <c r="C45" s="104"/>
      <c r="D45" s="104"/>
      <c r="E45" s="104"/>
      <c r="F45" s="98"/>
      <c r="G45" s="99"/>
      <c r="H45" s="105"/>
      <c r="I45" s="120"/>
      <c r="J45" s="102"/>
      <c r="K45" s="16"/>
    </row>
    <row r="46" spans="1:11" ht="15.75">
      <c r="A46" s="103" t="s">
        <v>56</v>
      </c>
      <c r="B46" s="104"/>
      <c r="C46" s="104"/>
      <c r="D46" s="104"/>
      <c r="E46" s="104"/>
      <c r="F46" s="98"/>
      <c r="G46" s="99"/>
      <c r="H46" s="105"/>
      <c r="I46" s="106"/>
      <c r="J46" s="107"/>
      <c r="K46" s="12"/>
    </row>
    <row r="47" spans="1:11" ht="15.75">
      <c r="A47" s="103" t="s">
        <v>57</v>
      </c>
      <c r="B47" s="104"/>
      <c r="C47" s="104"/>
      <c r="D47" s="104"/>
      <c r="E47" s="104"/>
      <c r="F47" s="98"/>
      <c r="G47" s="99"/>
      <c r="H47" s="100"/>
      <c r="I47" s="101"/>
      <c r="J47" s="102"/>
      <c r="K47" s="12"/>
    </row>
    <row r="48" spans="1:11" ht="15.75">
      <c r="A48" s="103" t="s">
        <v>27</v>
      </c>
      <c r="B48" s="104"/>
      <c r="C48" s="104"/>
      <c r="D48" s="104"/>
      <c r="E48" s="104"/>
      <c r="F48" s="98"/>
      <c r="G48" s="99"/>
      <c r="H48" s="105"/>
      <c r="I48" s="106"/>
      <c r="J48" s="107"/>
      <c r="K48" s="12"/>
    </row>
    <row r="49" spans="1:11" ht="15.75">
      <c r="A49" s="103" t="s">
        <v>58</v>
      </c>
      <c r="B49" s="104"/>
      <c r="C49" s="104"/>
      <c r="D49" s="104"/>
      <c r="E49" s="104"/>
      <c r="F49" s="98"/>
      <c r="G49" s="99"/>
      <c r="H49" s="105"/>
      <c r="I49" s="106"/>
      <c r="J49" s="107"/>
      <c r="K49" s="12"/>
    </row>
    <row r="50" spans="1:11" ht="15.75">
      <c r="A50" s="103" t="s">
        <v>59</v>
      </c>
      <c r="B50" s="104"/>
      <c r="C50" s="104"/>
      <c r="D50" s="104"/>
      <c r="E50" s="104"/>
      <c r="F50" s="98"/>
      <c r="G50" s="99"/>
      <c r="H50" s="105"/>
      <c r="I50" s="106"/>
      <c r="J50" s="107"/>
      <c r="K50" s="12"/>
    </row>
    <row r="51" spans="1:11" ht="15.75">
      <c r="A51" s="103" t="s">
        <v>60</v>
      </c>
      <c r="B51" s="104"/>
      <c r="C51" s="104"/>
      <c r="D51" s="104"/>
      <c r="E51" s="104"/>
      <c r="F51" s="98"/>
      <c r="G51" s="99"/>
      <c r="H51" s="105"/>
      <c r="I51" s="106"/>
      <c r="J51" s="107"/>
      <c r="K51" s="12"/>
    </row>
    <row r="52" spans="1:11" ht="15.75">
      <c r="A52" s="103" t="s">
        <v>61</v>
      </c>
      <c r="B52" s="104"/>
      <c r="C52" s="104"/>
      <c r="D52" s="104"/>
      <c r="E52" s="104"/>
      <c r="F52" s="98"/>
      <c r="G52" s="99"/>
      <c r="H52" s="105"/>
      <c r="I52" s="106"/>
      <c r="J52" s="107"/>
      <c r="K52" s="12"/>
    </row>
    <row r="53" spans="1:11" ht="15.75">
      <c r="A53" s="103" t="s">
        <v>62</v>
      </c>
      <c r="B53" s="104"/>
      <c r="C53" s="104"/>
      <c r="D53" s="104"/>
      <c r="E53" s="104"/>
      <c r="F53" s="98"/>
      <c r="G53" s="99"/>
      <c r="H53" s="105"/>
      <c r="I53" s="106"/>
      <c r="J53" s="107"/>
      <c r="K53" s="12"/>
    </row>
    <row r="54" spans="1:11" ht="15.75">
      <c r="A54" s="103" t="s">
        <v>63</v>
      </c>
      <c r="B54" s="104"/>
      <c r="C54" s="104"/>
      <c r="D54" s="104"/>
      <c r="E54" s="104"/>
      <c r="F54" s="98"/>
      <c r="G54" s="99"/>
      <c r="H54" s="105"/>
      <c r="I54" s="106"/>
      <c r="J54" s="107"/>
      <c r="K54" s="12"/>
    </row>
    <row r="55" spans="1:11" ht="15.75">
      <c r="A55" s="103" t="s">
        <v>64</v>
      </c>
      <c r="B55" s="104"/>
      <c r="C55" s="104"/>
      <c r="D55" s="104"/>
      <c r="E55" s="104"/>
      <c r="F55" s="98"/>
      <c r="G55" s="99"/>
      <c r="H55" s="105"/>
      <c r="I55" s="106"/>
      <c r="J55" s="107"/>
      <c r="K55" s="12"/>
    </row>
    <row r="56" spans="1:11" ht="15.75">
      <c r="A56" s="103" t="s">
        <v>65</v>
      </c>
      <c r="B56" s="104"/>
      <c r="C56" s="104"/>
      <c r="D56" s="104"/>
      <c r="E56" s="104"/>
      <c r="F56" s="98"/>
      <c r="G56" s="99"/>
      <c r="H56" s="105"/>
      <c r="I56" s="106"/>
      <c r="J56" s="107"/>
      <c r="K56" s="12"/>
    </row>
    <row r="57" spans="1:11" ht="15.75">
      <c r="A57" s="103" t="s">
        <v>66</v>
      </c>
      <c r="B57" s="104"/>
      <c r="C57" s="104"/>
      <c r="D57" s="104"/>
      <c r="E57" s="104"/>
      <c r="F57" s="98"/>
      <c r="G57" s="99"/>
      <c r="H57" s="105"/>
      <c r="I57" s="106"/>
      <c r="J57" s="107"/>
      <c r="K57" s="12"/>
    </row>
    <row r="58" spans="1:11" ht="15.75">
      <c r="A58" s="103" t="s">
        <v>67</v>
      </c>
      <c r="B58" s="104"/>
      <c r="C58" s="104"/>
      <c r="D58" s="104"/>
      <c r="E58" s="104"/>
      <c r="F58" s="98"/>
      <c r="G58" s="99"/>
      <c r="H58" s="105"/>
      <c r="I58" s="106"/>
      <c r="J58" s="107"/>
      <c r="K58" s="12"/>
    </row>
    <row r="59" spans="1:11" ht="15.75">
      <c r="A59" s="103" t="s">
        <v>68</v>
      </c>
      <c r="B59" s="104"/>
      <c r="C59" s="104"/>
      <c r="D59" s="104"/>
      <c r="E59" s="104"/>
      <c r="F59" s="98"/>
      <c r="G59" s="99"/>
      <c r="H59" s="105"/>
      <c r="I59" s="106"/>
      <c r="J59" s="107"/>
      <c r="K59" s="12"/>
    </row>
    <row r="60" spans="1:11" ht="15.75">
      <c r="A60" s="103" t="s">
        <v>69</v>
      </c>
      <c r="B60" s="104"/>
      <c r="C60" s="104"/>
      <c r="D60" s="104"/>
      <c r="E60" s="104"/>
      <c r="F60" s="98"/>
      <c r="G60" s="99"/>
      <c r="H60" s="105"/>
      <c r="I60" s="106"/>
      <c r="J60" s="107"/>
      <c r="K60" s="12"/>
    </row>
    <row r="61" spans="1:11" ht="15.75">
      <c r="A61" s="103" t="s">
        <v>70</v>
      </c>
      <c r="B61" s="104"/>
      <c r="C61" s="104"/>
      <c r="D61" s="104"/>
      <c r="E61" s="104"/>
      <c r="F61" s="98"/>
      <c r="G61" s="99"/>
      <c r="H61" s="105"/>
      <c r="I61" s="106"/>
      <c r="J61" s="107"/>
      <c r="K61" s="12"/>
    </row>
    <row r="62" spans="1:11" ht="15.75">
      <c r="A62" s="103" t="s">
        <v>71</v>
      </c>
      <c r="B62" s="104"/>
      <c r="C62" s="104"/>
      <c r="D62" s="104"/>
      <c r="E62" s="104"/>
      <c r="F62" s="98"/>
      <c r="G62" s="99"/>
      <c r="H62" s="105"/>
      <c r="I62" s="106"/>
      <c r="J62" s="107"/>
      <c r="K62" s="12"/>
    </row>
    <row r="63" spans="1:11" ht="15.75">
      <c r="A63" s="103" t="s">
        <v>27</v>
      </c>
      <c r="B63" s="104"/>
      <c r="C63" s="104"/>
      <c r="D63" s="104"/>
      <c r="E63" s="104"/>
      <c r="F63" s="98"/>
      <c r="G63" s="99"/>
      <c r="H63" s="105"/>
      <c r="I63" s="106"/>
      <c r="J63" s="107"/>
      <c r="K63" s="12"/>
    </row>
    <row r="64" spans="1:11" ht="15.75">
      <c r="A64" s="103" t="s">
        <v>185</v>
      </c>
      <c r="B64" s="104"/>
      <c r="C64" s="104"/>
      <c r="D64" s="104"/>
      <c r="E64" s="104"/>
      <c r="F64" s="98"/>
      <c r="G64" s="99"/>
      <c r="H64" s="105"/>
      <c r="I64" s="106"/>
      <c r="J64" s="107"/>
      <c r="K64" s="12"/>
    </row>
    <row r="65" spans="1:11" ht="15.75">
      <c r="A65" s="103" t="s">
        <v>72</v>
      </c>
      <c r="B65" s="104"/>
      <c r="C65" s="104"/>
      <c r="D65" s="104"/>
      <c r="E65" s="104"/>
      <c r="F65" s="98"/>
      <c r="G65" s="99"/>
      <c r="H65" s="105"/>
      <c r="I65" s="106"/>
      <c r="J65" s="107"/>
      <c r="K65" s="12"/>
    </row>
    <row r="66" spans="1:11" ht="15.75">
      <c r="A66" s="103" t="s">
        <v>73</v>
      </c>
      <c r="B66" s="104"/>
      <c r="C66" s="104"/>
      <c r="D66" s="104"/>
      <c r="E66" s="104"/>
      <c r="F66" s="98"/>
      <c r="G66" s="99"/>
      <c r="H66" s="105"/>
      <c r="I66" s="106"/>
      <c r="J66" s="107"/>
      <c r="K66" s="12"/>
    </row>
    <row r="67" spans="1:11" ht="15.75">
      <c r="A67" s="103" t="s">
        <v>74</v>
      </c>
      <c r="B67" s="104"/>
      <c r="C67" s="104"/>
      <c r="D67" s="104"/>
      <c r="E67" s="104"/>
      <c r="F67" s="98"/>
      <c r="G67" s="99"/>
      <c r="H67" s="105"/>
      <c r="I67" s="106"/>
      <c r="J67" s="107"/>
      <c r="K67" s="12"/>
    </row>
    <row r="68" spans="1:11" ht="15.75">
      <c r="A68" s="103" t="s">
        <v>75</v>
      </c>
      <c r="B68" s="104"/>
      <c r="C68" s="104"/>
      <c r="D68" s="104"/>
      <c r="E68" s="104"/>
      <c r="F68" s="98"/>
      <c r="G68" s="99"/>
      <c r="H68" s="105"/>
      <c r="I68" s="106"/>
      <c r="J68" s="107"/>
      <c r="K68" s="12"/>
    </row>
    <row r="69" spans="1:11" ht="15.75">
      <c r="A69" s="103" t="s">
        <v>76</v>
      </c>
      <c r="B69" s="104"/>
      <c r="C69" s="104"/>
      <c r="D69" s="104"/>
      <c r="E69" s="104"/>
      <c r="F69" s="98"/>
      <c r="G69" s="99"/>
      <c r="H69" s="105"/>
      <c r="I69" s="106"/>
      <c r="J69" s="107"/>
      <c r="K69" s="12"/>
    </row>
    <row r="70" spans="1:11" ht="15.75">
      <c r="A70" s="103" t="s">
        <v>77</v>
      </c>
      <c r="B70" s="104"/>
      <c r="C70" s="104"/>
      <c r="D70" s="104"/>
      <c r="E70" s="104"/>
      <c r="F70" s="98"/>
      <c r="G70" s="99"/>
      <c r="H70" s="105"/>
      <c r="I70" s="106"/>
      <c r="J70" s="107"/>
      <c r="K70" s="12"/>
    </row>
    <row r="71" spans="1:11" ht="15.75">
      <c r="A71" s="103" t="s">
        <v>78</v>
      </c>
      <c r="B71" s="104"/>
      <c r="C71" s="104"/>
      <c r="D71" s="104"/>
      <c r="E71" s="104"/>
      <c r="F71" s="98"/>
      <c r="G71" s="99"/>
      <c r="H71" s="105"/>
      <c r="I71" s="106"/>
      <c r="J71" s="107"/>
      <c r="K71" s="12"/>
    </row>
    <row r="72" spans="1:11" ht="15.75">
      <c r="A72" s="103" t="s">
        <v>79</v>
      </c>
      <c r="B72" s="104"/>
      <c r="C72" s="104"/>
      <c r="D72" s="104"/>
      <c r="E72" s="104"/>
      <c r="F72" s="98"/>
      <c r="G72" s="99"/>
      <c r="H72" s="105"/>
      <c r="I72" s="106"/>
      <c r="J72" s="107"/>
      <c r="K72" s="12"/>
    </row>
    <row r="73" spans="1:11" ht="15.75">
      <c r="A73" s="103" t="s">
        <v>80</v>
      </c>
      <c r="B73" s="104"/>
      <c r="C73" s="104"/>
      <c r="D73" s="104"/>
      <c r="E73" s="104"/>
      <c r="F73" s="98"/>
      <c r="G73" s="99"/>
      <c r="H73" s="105"/>
      <c r="I73" s="106"/>
      <c r="J73" s="107"/>
      <c r="K73" s="12"/>
    </row>
    <row r="74" spans="1:11" ht="15.75">
      <c r="A74" s="103" t="s">
        <v>81</v>
      </c>
      <c r="B74" s="104"/>
      <c r="C74" s="104"/>
      <c r="D74" s="104"/>
      <c r="E74" s="104"/>
      <c r="F74" s="98"/>
      <c r="G74" s="99"/>
      <c r="H74" s="105"/>
      <c r="I74" s="106"/>
      <c r="J74" s="107"/>
      <c r="K74" s="12"/>
    </row>
    <row r="75" spans="1:11" ht="15.75">
      <c r="A75" s="103" t="s">
        <v>82</v>
      </c>
      <c r="B75" s="104"/>
      <c r="C75" s="104"/>
      <c r="D75" s="104"/>
      <c r="E75" s="104"/>
      <c r="F75" s="98"/>
      <c r="G75" s="99"/>
      <c r="H75" s="105"/>
      <c r="I75" s="106"/>
      <c r="J75" s="107"/>
      <c r="K75" s="12"/>
    </row>
    <row r="76" spans="1:11" ht="15.75">
      <c r="A76" s="103" t="s">
        <v>83</v>
      </c>
      <c r="B76" s="104"/>
      <c r="C76" s="104"/>
      <c r="D76" s="104"/>
      <c r="E76" s="104"/>
      <c r="F76" s="98"/>
      <c r="G76" s="99"/>
      <c r="H76" s="105"/>
      <c r="I76" s="106"/>
      <c r="J76" s="107"/>
      <c r="K76" s="12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mergeCells count="150">
    <mergeCell ref="A76:G76"/>
    <mergeCell ref="H76:J76"/>
    <mergeCell ref="A2:J2"/>
    <mergeCell ref="A15:G15"/>
    <mergeCell ref="H15:J15"/>
    <mergeCell ref="A74:G74"/>
    <mergeCell ref="H74:J74"/>
    <mergeCell ref="A75:G75"/>
    <mergeCell ref="H75:J75"/>
    <mergeCell ref="A72:G72"/>
    <mergeCell ref="H72:J72"/>
    <mergeCell ref="A73:G73"/>
    <mergeCell ref="H73:J73"/>
    <mergeCell ref="A70:G70"/>
    <mergeCell ref="H70:J70"/>
    <mergeCell ref="A71:G71"/>
    <mergeCell ref="H71:J71"/>
    <mergeCell ref="A67:G67"/>
    <mergeCell ref="H67:J67"/>
    <mergeCell ref="A68:G68"/>
    <mergeCell ref="H68:J68"/>
    <mergeCell ref="A69:G69"/>
    <mergeCell ref="H69:J69"/>
    <mergeCell ref="A64:G64"/>
    <mergeCell ref="H64:J64"/>
    <mergeCell ref="A65:G65"/>
    <mergeCell ref="H65:J65"/>
    <mergeCell ref="A66:G66"/>
    <mergeCell ref="H66:J66"/>
    <mergeCell ref="A61:G61"/>
    <mergeCell ref="H61:J61"/>
    <mergeCell ref="A62:G62"/>
    <mergeCell ref="H62:J62"/>
    <mergeCell ref="A63:G63"/>
    <mergeCell ref="H63:J63"/>
    <mergeCell ref="A58:G58"/>
    <mergeCell ref="H58:J58"/>
    <mergeCell ref="A59:G59"/>
    <mergeCell ref="H59:J59"/>
    <mergeCell ref="A60:G60"/>
    <mergeCell ref="H60:J60"/>
    <mergeCell ref="A55:G55"/>
    <mergeCell ref="H55:J55"/>
    <mergeCell ref="A56:G56"/>
    <mergeCell ref="H56:J56"/>
    <mergeCell ref="A57:G57"/>
    <mergeCell ref="H57:J57"/>
    <mergeCell ref="A52:G52"/>
    <mergeCell ref="H52:J52"/>
    <mergeCell ref="A53:G53"/>
    <mergeCell ref="H53:J53"/>
    <mergeCell ref="A54:G54"/>
    <mergeCell ref="H54:J54"/>
    <mergeCell ref="A49:G49"/>
    <mergeCell ref="H49:J49"/>
    <mergeCell ref="A50:G50"/>
    <mergeCell ref="H50:J50"/>
    <mergeCell ref="A51:G51"/>
    <mergeCell ref="H51:J51"/>
    <mergeCell ref="A46:G46"/>
    <mergeCell ref="H46:J46"/>
    <mergeCell ref="A47:G47"/>
    <mergeCell ref="H47:J47"/>
    <mergeCell ref="A48:G48"/>
    <mergeCell ref="H48:J48"/>
    <mergeCell ref="A43:G43"/>
    <mergeCell ref="H43:J43"/>
    <mergeCell ref="A44:G44"/>
    <mergeCell ref="H44:J44"/>
    <mergeCell ref="A45:G45"/>
    <mergeCell ref="H45:J45"/>
    <mergeCell ref="A40:G40"/>
    <mergeCell ref="H40:J40"/>
    <mergeCell ref="A41:G41"/>
    <mergeCell ref="H41:J41"/>
    <mergeCell ref="A42:G42"/>
    <mergeCell ref="H42:J42"/>
    <mergeCell ref="A37:G37"/>
    <mergeCell ref="H37:J37"/>
    <mergeCell ref="A38:G38"/>
    <mergeCell ref="H38:J38"/>
    <mergeCell ref="A39:G39"/>
    <mergeCell ref="H39:J39"/>
    <mergeCell ref="A34:G34"/>
    <mergeCell ref="H34:J34"/>
    <mergeCell ref="A35:G35"/>
    <mergeCell ref="H35:J35"/>
    <mergeCell ref="A36:G36"/>
    <mergeCell ref="H36:J36"/>
    <mergeCell ref="A31:G31"/>
    <mergeCell ref="H31:J31"/>
    <mergeCell ref="A32:G32"/>
    <mergeCell ref="H32:J32"/>
    <mergeCell ref="A33:G33"/>
    <mergeCell ref="H33:J33"/>
    <mergeCell ref="A28:G28"/>
    <mergeCell ref="H28:J28"/>
    <mergeCell ref="A29:G29"/>
    <mergeCell ref="H29:J29"/>
    <mergeCell ref="A30:G30"/>
    <mergeCell ref="H30:J30"/>
    <mergeCell ref="A25:G25"/>
    <mergeCell ref="H25:J25"/>
    <mergeCell ref="A26:G26"/>
    <mergeCell ref="H26:J26"/>
    <mergeCell ref="A27:G27"/>
    <mergeCell ref="H27:J27"/>
    <mergeCell ref="A22:G22"/>
    <mergeCell ref="H22:J22"/>
    <mergeCell ref="A23:G23"/>
    <mergeCell ref="H23:J23"/>
    <mergeCell ref="A24:G24"/>
    <mergeCell ref="H24:J24"/>
    <mergeCell ref="A19:G19"/>
    <mergeCell ref="H19:J19"/>
    <mergeCell ref="A20:G20"/>
    <mergeCell ref="H20:J20"/>
    <mergeCell ref="A21:G21"/>
    <mergeCell ref="H21:J21"/>
    <mergeCell ref="A16:G16"/>
    <mergeCell ref="H16:J16"/>
    <mergeCell ref="A17:G17"/>
    <mergeCell ref="H17:J17"/>
    <mergeCell ref="A18:G18"/>
    <mergeCell ref="H18:J18"/>
    <mergeCell ref="A12:G12"/>
    <mergeCell ref="H12:J12"/>
    <mergeCell ref="A13:G13"/>
    <mergeCell ref="H13:J13"/>
    <mergeCell ref="A14:G14"/>
    <mergeCell ref="H14:J14"/>
    <mergeCell ref="A10:G10"/>
    <mergeCell ref="H10:J10"/>
    <mergeCell ref="A11:G11"/>
    <mergeCell ref="H11:J11"/>
    <mergeCell ref="A6:G6"/>
    <mergeCell ref="H6:J6"/>
    <mergeCell ref="A7:G7"/>
    <mergeCell ref="H7:J7"/>
    <mergeCell ref="A8:G8"/>
    <mergeCell ref="H8:J8"/>
    <mergeCell ref="A1:K1"/>
    <mergeCell ref="A3:G3"/>
    <mergeCell ref="H3:J3"/>
    <mergeCell ref="A4:G4"/>
    <mergeCell ref="H4:J4"/>
    <mergeCell ref="A5:G5"/>
    <mergeCell ref="H5:J5"/>
    <mergeCell ref="A9:G9"/>
    <mergeCell ref="H9:J9"/>
  </mergeCells>
  <phoneticPr fontId="0" type="noConversion"/>
  <pageMargins left="0.75" right="0.75" top="1" bottom="1" header="0.5" footer="0.5"/>
  <pageSetup paperSize="9" orientation="landscape" horizontalDpi="0" verticalDpi="0" r:id="rId1"/>
  <headerFooter alignWithMargins="0"/>
  <cellWatches>
    <cellWatch r="A1"/>
  </cellWatches>
</worksheet>
</file>

<file path=xl/worksheets/sheet4.xml><?xml version="1.0" encoding="utf-8"?>
<worksheet xmlns="http://schemas.openxmlformats.org/spreadsheetml/2006/main" xmlns:r="http://schemas.openxmlformats.org/officeDocument/2006/relationships">
  <dimension ref="A1:O210"/>
  <sheetViews>
    <sheetView topLeftCell="A52" workbookViewId="0">
      <selection activeCell="G51" sqref="G51"/>
    </sheetView>
  </sheetViews>
  <sheetFormatPr defaultRowHeight="12.75"/>
  <cols>
    <col min="1" max="1" width="64" customWidth="1"/>
    <col min="2" max="2" width="4.42578125" customWidth="1"/>
    <col min="3" max="3" width="19.28515625" customWidth="1"/>
    <col min="4" max="4" width="12.5703125" customWidth="1"/>
    <col min="5" max="5" width="11.7109375" customWidth="1"/>
    <col min="6" max="6" width="11.5703125" customWidth="1"/>
    <col min="7" max="7" width="11.28515625" customWidth="1"/>
    <col min="8" max="8" width="14.5703125" customWidth="1"/>
    <col min="9" max="9" width="6.7109375" customWidth="1"/>
    <col min="10" max="11" width="11.5703125" bestFit="1" customWidth="1"/>
  </cols>
  <sheetData>
    <row r="1" spans="1:15" ht="21.75" customHeight="1">
      <c r="A1" s="129" t="s">
        <v>223</v>
      </c>
      <c r="B1" s="129"/>
      <c r="C1" s="129"/>
      <c r="D1" s="129"/>
      <c r="E1" s="129"/>
      <c r="F1" s="129"/>
      <c r="G1" s="129"/>
      <c r="H1" s="129"/>
      <c r="I1" s="129"/>
      <c r="J1" s="17"/>
      <c r="K1" s="17"/>
      <c r="L1" s="17"/>
      <c r="M1" s="17"/>
      <c r="N1" s="17"/>
      <c r="O1" s="17"/>
    </row>
    <row r="2" spans="1:15" ht="34.5" customHeight="1">
      <c r="A2" s="126" t="s">
        <v>23</v>
      </c>
      <c r="B2" s="127" t="s">
        <v>90</v>
      </c>
      <c r="C2" s="128" t="s">
        <v>91</v>
      </c>
      <c r="D2" s="128" t="s">
        <v>92</v>
      </c>
      <c r="E2" s="128"/>
      <c r="F2" s="128"/>
      <c r="G2" s="128"/>
      <c r="H2" s="128"/>
      <c r="I2" s="128"/>
    </row>
    <row r="3" spans="1:15" ht="40.5" customHeight="1">
      <c r="A3" s="126"/>
      <c r="B3" s="127"/>
      <c r="C3" s="128"/>
      <c r="D3" s="130" t="s">
        <v>98</v>
      </c>
      <c r="E3" s="129" t="s">
        <v>93</v>
      </c>
      <c r="F3" s="129"/>
      <c r="G3" s="129"/>
      <c r="H3" s="129"/>
      <c r="I3" s="129"/>
    </row>
    <row r="4" spans="1:15" ht="172.5" customHeight="1">
      <c r="A4" s="126"/>
      <c r="B4" s="127"/>
      <c r="C4" s="128"/>
      <c r="D4" s="130"/>
      <c r="E4" s="129" t="s">
        <v>94</v>
      </c>
      <c r="F4" s="129" t="s">
        <v>95</v>
      </c>
      <c r="G4" s="128" t="s">
        <v>96</v>
      </c>
      <c r="H4" s="128" t="s">
        <v>97</v>
      </c>
      <c r="I4" s="128"/>
    </row>
    <row r="5" spans="1:15" ht="99" customHeight="1">
      <c r="A5" s="126"/>
      <c r="B5" s="127"/>
      <c r="C5" s="128"/>
      <c r="D5" s="130"/>
      <c r="E5" s="128"/>
      <c r="F5" s="128"/>
      <c r="G5" s="128"/>
      <c r="H5" s="19" t="s">
        <v>98</v>
      </c>
      <c r="I5" s="18" t="s">
        <v>99</v>
      </c>
    </row>
    <row r="6" spans="1:15" ht="15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15">
      <c r="A7" s="32" t="s">
        <v>100</v>
      </c>
      <c r="B7" s="33">
        <v>100</v>
      </c>
      <c r="C7" s="34" t="s">
        <v>112</v>
      </c>
      <c r="D7" s="35">
        <f>D10+D22</f>
        <v>53076010</v>
      </c>
      <c r="E7" s="35">
        <f>E10+E22</f>
        <v>51076010</v>
      </c>
      <c r="F7" s="35">
        <f>F10+F22</f>
        <v>0</v>
      </c>
      <c r="G7" s="35">
        <f>G10+G22</f>
        <v>0</v>
      </c>
      <c r="H7" s="35">
        <f>H10</f>
        <v>2000000</v>
      </c>
      <c r="I7" s="35"/>
    </row>
    <row r="8" spans="1:15">
      <c r="A8" s="36" t="s">
        <v>101</v>
      </c>
      <c r="B8" s="37"/>
      <c r="C8" s="36"/>
      <c r="D8" s="38"/>
      <c r="E8" s="38"/>
      <c r="F8" s="38"/>
      <c r="G8" s="38"/>
      <c r="H8" s="38"/>
      <c r="I8" s="38"/>
    </row>
    <row r="9" spans="1:15">
      <c r="A9" s="36" t="s">
        <v>102</v>
      </c>
      <c r="B9" s="37">
        <v>110</v>
      </c>
      <c r="C9" s="36"/>
      <c r="D9" s="38"/>
      <c r="E9" s="38"/>
      <c r="F9" s="38"/>
      <c r="G9" s="38"/>
      <c r="H9" s="38"/>
      <c r="I9" s="38"/>
    </row>
    <row r="10" spans="1:15">
      <c r="A10" s="59" t="s">
        <v>181</v>
      </c>
      <c r="B10" s="59">
        <v>120</v>
      </c>
      <c r="C10" s="59"/>
      <c r="D10" s="60">
        <f t="shared" ref="D10:I10" si="0">D12+D13</f>
        <v>53076010</v>
      </c>
      <c r="E10" s="60">
        <f t="shared" si="0"/>
        <v>51076010</v>
      </c>
      <c r="F10" s="60">
        <f t="shared" si="0"/>
        <v>0</v>
      </c>
      <c r="G10" s="60">
        <f t="shared" si="0"/>
        <v>0</v>
      </c>
      <c r="H10" s="60">
        <f>H12+H13+H22</f>
        <v>2000000</v>
      </c>
      <c r="I10" s="60">
        <f t="shared" si="0"/>
        <v>0</v>
      </c>
    </row>
    <row r="11" spans="1:15">
      <c r="A11" s="36" t="s">
        <v>101</v>
      </c>
      <c r="B11" s="37"/>
      <c r="C11" s="36"/>
      <c r="D11" s="38"/>
      <c r="E11" s="38"/>
      <c r="F11" s="38"/>
      <c r="G11" s="38"/>
      <c r="H11" s="38"/>
      <c r="I11" s="38"/>
    </row>
    <row r="12" spans="1:15" ht="25.5">
      <c r="A12" s="66" t="s">
        <v>94</v>
      </c>
      <c r="B12" s="67"/>
      <c r="C12" s="68" t="s">
        <v>165</v>
      </c>
      <c r="D12" s="69">
        <f>E12</f>
        <v>51076010</v>
      </c>
      <c r="E12" s="69">
        <v>51076010</v>
      </c>
      <c r="F12" s="69"/>
      <c r="G12" s="69"/>
      <c r="H12" s="69"/>
      <c r="I12" s="69"/>
    </row>
    <row r="13" spans="1:15">
      <c r="A13" s="66" t="s">
        <v>182</v>
      </c>
      <c r="B13" s="67"/>
      <c r="C13" s="68" t="s">
        <v>164</v>
      </c>
      <c r="D13" s="69">
        <f t="shared" ref="D13:G13" si="1">D15+D16+D17</f>
        <v>2000000</v>
      </c>
      <c r="E13" s="69">
        <f t="shared" si="1"/>
        <v>0</v>
      </c>
      <c r="F13" s="69">
        <f t="shared" si="1"/>
        <v>0</v>
      </c>
      <c r="G13" s="69">
        <f t="shared" si="1"/>
        <v>0</v>
      </c>
      <c r="H13" s="69">
        <f>H15+H16+H17</f>
        <v>2000000</v>
      </c>
      <c r="I13" s="69"/>
    </row>
    <row r="14" spans="1:15">
      <c r="A14" s="66"/>
      <c r="B14" s="67"/>
      <c r="C14" s="73" t="s">
        <v>208</v>
      </c>
      <c r="D14" s="69">
        <f>D13</f>
        <v>2000000</v>
      </c>
      <c r="E14" s="69">
        <f t="shared" ref="E14:H14" si="2">E13</f>
        <v>0</v>
      </c>
      <c r="F14" s="69">
        <f t="shared" si="2"/>
        <v>0</v>
      </c>
      <c r="G14" s="69">
        <f t="shared" si="2"/>
        <v>0</v>
      </c>
      <c r="H14" s="69">
        <f t="shared" si="2"/>
        <v>2000000</v>
      </c>
      <c r="I14" s="69"/>
    </row>
    <row r="15" spans="1:15" ht="34.5" customHeight="1">
      <c r="A15" s="43" t="s">
        <v>103</v>
      </c>
      <c r="B15" s="37">
        <v>1201</v>
      </c>
      <c r="C15" s="44" t="s">
        <v>164</v>
      </c>
      <c r="D15" s="38">
        <f>H15</f>
        <v>400000</v>
      </c>
      <c r="E15" s="38"/>
      <c r="F15" s="38"/>
      <c r="G15" s="38"/>
      <c r="H15" s="38">
        <v>400000</v>
      </c>
      <c r="I15" s="38"/>
    </row>
    <row r="16" spans="1:15" ht="39" customHeight="1">
      <c r="A16" s="43" t="s">
        <v>104</v>
      </c>
      <c r="B16" s="37">
        <v>1202</v>
      </c>
      <c r="C16" s="44" t="s">
        <v>164</v>
      </c>
      <c r="D16" s="38">
        <f>H16</f>
        <v>368000</v>
      </c>
      <c r="E16" s="38"/>
      <c r="F16" s="38"/>
      <c r="G16" s="38"/>
      <c r="H16" s="38">
        <v>368000</v>
      </c>
      <c r="I16" s="38"/>
    </row>
    <row r="17" spans="1:9" ht="39.75" customHeight="1">
      <c r="A17" s="43" t="s">
        <v>105</v>
      </c>
      <c r="B17" s="37">
        <v>1203</v>
      </c>
      <c r="C17" s="44" t="s">
        <v>164</v>
      </c>
      <c r="D17" s="38">
        <f t="shared" ref="D17" si="3">H17</f>
        <v>1232000</v>
      </c>
      <c r="E17" s="38"/>
      <c r="F17" s="38"/>
      <c r="G17" s="38"/>
      <c r="H17" s="38">
        <v>1232000</v>
      </c>
      <c r="I17" s="38"/>
    </row>
    <row r="18" spans="1:9">
      <c r="A18" s="43" t="s">
        <v>106</v>
      </c>
      <c r="B18" s="37">
        <v>130</v>
      </c>
      <c r="C18" s="36"/>
      <c r="D18" s="38"/>
      <c r="E18" s="38"/>
      <c r="F18" s="38"/>
      <c r="G18" s="38"/>
      <c r="H18" s="38"/>
      <c r="I18" s="38"/>
    </row>
    <row r="19" spans="1:9" ht="35.25" customHeight="1">
      <c r="A19" s="43" t="s">
        <v>107</v>
      </c>
      <c r="B19" s="37">
        <v>140</v>
      </c>
      <c r="C19" s="36"/>
      <c r="D19" s="38"/>
      <c r="E19" s="38"/>
      <c r="F19" s="38"/>
      <c r="G19" s="38"/>
      <c r="H19" s="38"/>
      <c r="I19" s="38"/>
    </row>
    <row r="20" spans="1:9" ht="17.25" customHeight="1">
      <c r="A20" s="43" t="s">
        <v>108</v>
      </c>
      <c r="B20" s="37">
        <v>150</v>
      </c>
      <c r="C20" s="36"/>
      <c r="D20" s="38"/>
      <c r="E20" s="38"/>
      <c r="F20" s="38"/>
      <c r="G20" s="38"/>
      <c r="H20" s="38"/>
      <c r="I20" s="38"/>
    </row>
    <row r="21" spans="1:9">
      <c r="A21" s="36" t="s">
        <v>101</v>
      </c>
    </row>
    <row r="22" spans="1:9">
      <c r="A22" s="61" t="s">
        <v>111</v>
      </c>
      <c r="B22" s="62">
        <v>160</v>
      </c>
      <c r="C22" s="41" t="s">
        <v>207</v>
      </c>
      <c r="D22" s="63">
        <f>D27</f>
        <v>0</v>
      </c>
      <c r="E22" s="63">
        <f t="shared" ref="E22:H22" si="4">E27</f>
        <v>0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ref="I22" si="5">I24+I25</f>
        <v>0</v>
      </c>
    </row>
    <row r="23" spans="1:9" ht="0.75" customHeight="1">
      <c r="A23" s="36" t="s">
        <v>101</v>
      </c>
      <c r="B23" s="37"/>
      <c r="C23" s="36"/>
      <c r="D23" s="38"/>
      <c r="E23" s="38"/>
      <c r="F23" s="38"/>
      <c r="G23" s="38"/>
      <c r="H23" s="38"/>
      <c r="I23" s="38"/>
    </row>
    <row r="24" spans="1:9" hidden="1">
      <c r="A24" s="39"/>
      <c r="B24" s="40" t="s">
        <v>112</v>
      </c>
      <c r="C24" s="41"/>
      <c r="D24" s="42"/>
      <c r="E24" s="42"/>
      <c r="F24" s="42"/>
      <c r="G24" s="42"/>
      <c r="H24" s="42"/>
      <c r="I24" s="42"/>
    </row>
    <row r="25" spans="1:9" ht="21.75" hidden="1" customHeight="1">
      <c r="A25" s="42"/>
      <c r="B25" s="40"/>
      <c r="C25" s="45"/>
      <c r="D25" s="42"/>
      <c r="E25" s="42"/>
      <c r="F25" s="42"/>
      <c r="G25" s="42"/>
      <c r="H25" s="42"/>
      <c r="I25" s="42"/>
    </row>
    <row r="26" spans="1:9" ht="21.75" hidden="1" customHeight="1">
      <c r="A26" s="42"/>
      <c r="B26" s="40"/>
      <c r="C26" s="45"/>
      <c r="D26" s="42"/>
      <c r="E26" s="42"/>
      <c r="F26" s="42"/>
      <c r="G26" s="42"/>
      <c r="H26" s="42"/>
      <c r="I26" s="42"/>
    </row>
    <row r="27" spans="1:9" ht="21.75" customHeight="1">
      <c r="A27" s="64" t="s">
        <v>206</v>
      </c>
      <c r="B27" s="65">
        <v>180</v>
      </c>
      <c r="C27" s="72" t="s">
        <v>207</v>
      </c>
      <c r="D27" s="64">
        <f>D28</f>
        <v>0</v>
      </c>
      <c r="E27" s="64"/>
      <c r="F27" s="64"/>
      <c r="G27" s="64"/>
      <c r="H27" s="64">
        <f t="shared" ref="H27" si="6">H28</f>
        <v>0</v>
      </c>
      <c r="I27" s="64"/>
    </row>
    <row r="28" spans="1:9">
      <c r="A28" s="36"/>
      <c r="B28" s="37"/>
      <c r="C28" s="37">
        <v>189</v>
      </c>
      <c r="D28" s="38"/>
      <c r="E28" s="38"/>
      <c r="F28" s="38"/>
      <c r="G28" s="38"/>
      <c r="H28" s="38"/>
      <c r="I28" s="38"/>
    </row>
    <row r="29" spans="1:9">
      <c r="A29" s="32" t="s">
        <v>113</v>
      </c>
      <c r="B29" s="33">
        <v>200</v>
      </c>
      <c r="C29" s="33" t="s">
        <v>112</v>
      </c>
      <c r="D29" s="35">
        <f>D33+D36+D39+D48+D56+D44</f>
        <v>53076010</v>
      </c>
      <c r="E29" s="35">
        <f>E33+E36+E39+E48+E56+E50+E54+E44</f>
        <v>51076010</v>
      </c>
      <c r="F29" s="35">
        <f>F33+F36+F39+F48+F56+F50+F54</f>
        <v>0</v>
      </c>
      <c r="G29" s="35">
        <f>G33+G36+G39+G48+G56+G50+G54</f>
        <v>0</v>
      </c>
      <c r="H29" s="35">
        <f>H33+H36+H39+H48+H56</f>
        <v>2000000</v>
      </c>
      <c r="I29" s="35">
        <f t="shared" ref="I29" si="7">I33+I36+I39+I48+I56</f>
        <v>0</v>
      </c>
    </row>
    <row r="30" spans="1:9">
      <c r="A30" s="36" t="s">
        <v>114</v>
      </c>
      <c r="B30" s="37"/>
      <c r="C30" s="36"/>
      <c r="D30" s="38"/>
      <c r="E30" s="38"/>
      <c r="F30" s="38"/>
      <c r="G30" s="38"/>
      <c r="H30" s="38"/>
      <c r="I30" s="38"/>
    </row>
    <row r="31" spans="1:9" ht="19.5" customHeight="1">
      <c r="A31" s="39" t="s">
        <v>115</v>
      </c>
      <c r="B31" s="40">
        <v>210</v>
      </c>
      <c r="C31" s="49"/>
      <c r="D31" s="42">
        <f>E31+H31</f>
        <v>48203399</v>
      </c>
      <c r="E31" s="42">
        <f>E32+E39</f>
        <v>47921708</v>
      </c>
      <c r="F31" s="42">
        <f t="shared" ref="F31:I31" si="8">F32+F39</f>
        <v>0</v>
      </c>
      <c r="G31" s="42">
        <f t="shared" si="8"/>
        <v>0</v>
      </c>
      <c r="H31" s="42">
        <f t="shared" si="8"/>
        <v>281691</v>
      </c>
      <c r="I31" s="42">
        <f t="shared" si="8"/>
        <v>0</v>
      </c>
    </row>
    <row r="32" spans="1:9" ht="19.5" customHeight="1">
      <c r="A32" s="43" t="s">
        <v>169</v>
      </c>
      <c r="B32" s="37">
        <v>211</v>
      </c>
      <c r="C32" s="41"/>
      <c r="D32" s="42">
        <f>E32+H32</f>
        <v>48138299</v>
      </c>
      <c r="E32" s="42">
        <f>E33+E36</f>
        <v>47856608</v>
      </c>
      <c r="F32" s="42">
        <f t="shared" ref="F32:I32" si="9">F33+F36</f>
        <v>0</v>
      </c>
      <c r="G32" s="42">
        <f t="shared" si="9"/>
        <v>0</v>
      </c>
      <c r="H32" s="42">
        <f t="shared" si="9"/>
        <v>281691</v>
      </c>
      <c r="I32" s="42">
        <f t="shared" si="9"/>
        <v>0</v>
      </c>
    </row>
    <row r="33" spans="1:11">
      <c r="A33" s="43" t="s">
        <v>170</v>
      </c>
      <c r="B33" s="37"/>
      <c r="C33" s="52" t="s">
        <v>166</v>
      </c>
      <c r="D33" s="38">
        <f>E33+H33</f>
        <v>37026488</v>
      </c>
      <c r="E33" s="38">
        <f>E34+E35</f>
        <v>36809912</v>
      </c>
      <c r="F33" s="38">
        <f t="shared" ref="F33:I33" si="10">F34+F35</f>
        <v>0</v>
      </c>
      <c r="G33" s="38">
        <f t="shared" si="10"/>
        <v>0</v>
      </c>
      <c r="H33" s="38">
        <f t="shared" si="10"/>
        <v>216576</v>
      </c>
      <c r="I33" s="38">
        <f t="shared" si="10"/>
        <v>0</v>
      </c>
    </row>
    <row r="34" spans="1:11" ht="25.5">
      <c r="A34" s="54" t="s">
        <v>94</v>
      </c>
      <c r="B34" s="37"/>
      <c r="C34" s="50" t="s">
        <v>167</v>
      </c>
      <c r="D34" s="38">
        <f>E34+H34</f>
        <v>36809912</v>
      </c>
      <c r="E34" s="38">
        <v>36809912</v>
      </c>
      <c r="F34" s="38"/>
      <c r="G34" s="38"/>
      <c r="H34" s="38"/>
      <c r="I34" s="38"/>
      <c r="K34" s="22"/>
    </row>
    <row r="35" spans="1:11">
      <c r="A35" s="70" t="s">
        <v>182</v>
      </c>
      <c r="B35" s="37"/>
      <c r="C35" s="50" t="s">
        <v>171</v>
      </c>
      <c r="D35" s="38">
        <f>E35+H35+G35</f>
        <v>216576</v>
      </c>
      <c r="E35" s="38"/>
      <c r="F35" s="38"/>
      <c r="G35" s="38"/>
      <c r="H35" s="38">
        <v>216576</v>
      </c>
      <c r="I35" s="38"/>
    </row>
    <row r="36" spans="1:11">
      <c r="A36" s="43"/>
      <c r="B36" s="37"/>
      <c r="C36" s="52" t="s">
        <v>172</v>
      </c>
      <c r="D36" s="38">
        <f>E36+H36</f>
        <v>11111811</v>
      </c>
      <c r="E36" s="38">
        <f>E37+E38</f>
        <v>11046696</v>
      </c>
      <c r="F36" s="38">
        <f t="shared" ref="F36:I36" si="11">F37+F38</f>
        <v>0</v>
      </c>
      <c r="G36" s="38">
        <f t="shared" si="11"/>
        <v>0</v>
      </c>
      <c r="H36" s="38">
        <f t="shared" si="11"/>
        <v>65115</v>
      </c>
      <c r="I36" s="38">
        <f t="shared" si="11"/>
        <v>0</v>
      </c>
    </row>
    <row r="37" spans="1:11" ht="25.5">
      <c r="A37" s="54" t="s">
        <v>94</v>
      </c>
      <c r="B37" s="37"/>
      <c r="C37" s="50" t="s">
        <v>168</v>
      </c>
      <c r="D37" s="38">
        <f>E37+H37</f>
        <v>11046696</v>
      </c>
      <c r="E37" s="38">
        <v>11046696</v>
      </c>
      <c r="F37" s="38"/>
      <c r="G37" s="38"/>
      <c r="H37" s="38"/>
      <c r="I37" s="38"/>
      <c r="K37" s="22"/>
    </row>
    <row r="38" spans="1:11">
      <c r="A38" s="70" t="s">
        <v>182</v>
      </c>
      <c r="B38" s="37"/>
      <c r="C38" s="50" t="s">
        <v>173</v>
      </c>
      <c r="D38" s="38">
        <f>E38+H38</f>
        <v>65115</v>
      </c>
      <c r="E38" s="38"/>
      <c r="F38" s="38"/>
      <c r="G38" s="38"/>
      <c r="H38" s="38">
        <v>65115</v>
      </c>
      <c r="I38" s="38"/>
    </row>
    <row r="39" spans="1:11">
      <c r="A39" s="39" t="s">
        <v>116</v>
      </c>
      <c r="B39" s="40">
        <v>212</v>
      </c>
      <c r="C39" s="40">
        <v>212</v>
      </c>
      <c r="D39" s="42">
        <f>D40</f>
        <v>65100</v>
      </c>
      <c r="E39" s="42">
        <f>E40</f>
        <v>65100</v>
      </c>
      <c r="F39" s="42">
        <f>F40</f>
        <v>0</v>
      </c>
      <c r="G39" s="42">
        <f>G40</f>
        <v>0</v>
      </c>
      <c r="H39" s="42">
        <f>H40</f>
        <v>0</v>
      </c>
      <c r="I39" s="42"/>
    </row>
    <row r="40" spans="1:11">
      <c r="A40" s="36" t="s">
        <v>117</v>
      </c>
      <c r="B40" s="37"/>
      <c r="C40" s="50" t="s">
        <v>174</v>
      </c>
      <c r="D40" s="38">
        <f>E40+H40</f>
        <v>65100</v>
      </c>
      <c r="E40" s="38">
        <v>65100</v>
      </c>
      <c r="F40" s="38"/>
      <c r="G40" s="38"/>
      <c r="H40" s="38"/>
      <c r="I40" s="38"/>
    </row>
    <row r="41" spans="1:11">
      <c r="A41" s="43" t="s">
        <v>118</v>
      </c>
      <c r="B41" s="37">
        <v>220</v>
      </c>
      <c r="C41" s="36"/>
      <c r="D41" s="38"/>
      <c r="E41" s="38"/>
      <c r="F41" s="38"/>
      <c r="G41" s="38"/>
      <c r="H41" s="38"/>
      <c r="I41" s="38"/>
    </row>
    <row r="42" spans="1:11">
      <c r="A42" s="43" t="s">
        <v>119</v>
      </c>
      <c r="B42" s="37">
        <v>230</v>
      </c>
      <c r="C42" s="51"/>
      <c r="D42" s="38"/>
      <c r="E42" s="38"/>
      <c r="F42" s="38"/>
      <c r="G42" s="38"/>
      <c r="H42" s="38"/>
      <c r="I42" s="38"/>
    </row>
    <row r="43" spans="1:11">
      <c r="A43" s="43" t="s">
        <v>120</v>
      </c>
      <c r="B43" s="37">
        <v>240</v>
      </c>
      <c r="C43" s="36"/>
      <c r="D43" s="38"/>
      <c r="E43" s="38"/>
      <c r="F43" s="38"/>
      <c r="G43" s="38"/>
      <c r="H43" s="38"/>
      <c r="I43" s="38"/>
    </row>
    <row r="44" spans="1:11">
      <c r="A44" s="75" t="s">
        <v>118</v>
      </c>
      <c r="B44" s="62"/>
      <c r="C44" s="62">
        <v>260</v>
      </c>
      <c r="D44" s="63">
        <f>D45</f>
        <v>284500</v>
      </c>
      <c r="E44" s="63">
        <f>E45</f>
        <v>284500</v>
      </c>
      <c r="F44" s="63"/>
      <c r="G44" s="63"/>
      <c r="H44" s="63"/>
      <c r="I44" s="63"/>
    </row>
    <row r="45" spans="1:11">
      <c r="A45" s="75" t="s">
        <v>215</v>
      </c>
      <c r="B45" s="62"/>
      <c r="C45" s="62">
        <v>266</v>
      </c>
      <c r="D45" s="63">
        <f>D46+D47</f>
        <v>284500</v>
      </c>
      <c r="E45" s="63">
        <f>E46+E47</f>
        <v>284500</v>
      </c>
      <c r="F45" s="63"/>
      <c r="G45" s="63"/>
      <c r="H45" s="63"/>
      <c r="I45" s="63"/>
    </row>
    <row r="46" spans="1:11">
      <c r="A46" s="43"/>
      <c r="B46" s="37"/>
      <c r="C46" s="77" t="s">
        <v>167</v>
      </c>
      <c r="D46" s="38">
        <f>E46+H46</f>
        <v>280000</v>
      </c>
      <c r="E46" s="38">
        <v>280000</v>
      </c>
      <c r="F46" s="38"/>
      <c r="G46" s="38"/>
      <c r="H46" s="38"/>
      <c r="I46" s="38"/>
    </row>
    <row r="47" spans="1:11">
      <c r="A47" s="43"/>
      <c r="B47" s="37"/>
      <c r="C47" s="77" t="s">
        <v>174</v>
      </c>
      <c r="D47" s="38">
        <v>4500</v>
      </c>
      <c r="E47" s="38">
        <v>4500</v>
      </c>
      <c r="F47" s="38"/>
      <c r="G47" s="38"/>
      <c r="H47" s="38"/>
      <c r="I47" s="38"/>
    </row>
    <row r="48" spans="1:11">
      <c r="A48" s="39" t="s">
        <v>121</v>
      </c>
      <c r="B48" s="40">
        <v>250</v>
      </c>
      <c r="C48" s="40">
        <v>290</v>
      </c>
      <c r="D48" s="42">
        <v>6000</v>
      </c>
      <c r="E48" s="42"/>
      <c r="F48" s="42"/>
      <c r="G48" s="42"/>
      <c r="H48" s="42">
        <f>H50+H52+H54</f>
        <v>6000</v>
      </c>
      <c r="I48" s="42"/>
    </row>
    <row r="49" spans="1:9" ht="25.5">
      <c r="A49" s="54" t="s">
        <v>94</v>
      </c>
      <c r="B49" s="57"/>
      <c r="C49" s="50" t="s">
        <v>186</v>
      </c>
      <c r="D49" s="55">
        <f>E49+F49+G49+H49</f>
        <v>0</v>
      </c>
      <c r="E49" s="55"/>
      <c r="F49" s="55"/>
      <c r="G49" s="55"/>
      <c r="H49" s="55"/>
      <c r="I49" s="55"/>
    </row>
    <row r="50" spans="1:9">
      <c r="A50" s="66"/>
      <c r="B50" s="67"/>
      <c r="C50" s="74" t="s">
        <v>188</v>
      </c>
      <c r="D50" s="64">
        <f>E50+F50+G50+H50</f>
        <v>250</v>
      </c>
      <c r="E50" s="64"/>
      <c r="F50" s="64"/>
      <c r="G50" s="64"/>
      <c r="H50" s="64">
        <f>H51</f>
        <v>250</v>
      </c>
      <c r="I50" s="64"/>
    </row>
    <row r="51" spans="1:9">
      <c r="A51" s="70" t="s">
        <v>182</v>
      </c>
      <c r="B51" s="57"/>
      <c r="C51" s="72" t="s">
        <v>183</v>
      </c>
      <c r="D51" s="64">
        <f>E51+F51+K5962+H51</f>
        <v>250</v>
      </c>
      <c r="E51" s="64"/>
      <c r="F51" s="64"/>
      <c r="G51" s="64"/>
      <c r="H51" s="64">
        <v>250</v>
      </c>
      <c r="I51" s="64"/>
    </row>
    <row r="52" spans="1:9">
      <c r="A52" s="70"/>
      <c r="B52" s="57"/>
      <c r="C52" s="74" t="s">
        <v>222</v>
      </c>
      <c r="D52" s="64">
        <f>D53</f>
        <v>3500</v>
      </c>
      <c r="E52" s="64"/>
      <c r="F52" s="64"/>
      <c r="G52" s="64"/>
      <c r="H52" s="64">
        <f>H53</f>
        <v>3500</v>
      </c>
      <c r="I52" s="64"/>
    </row>
    <row r="53" spans="1:9">
      <c r="A53" s="70"/>
      <c r="B53" s="57"/>
      <c r="C53" s="72" t="s">
        <v>183</v>
      </c>
      <c r="D53" s="64">
        <f>E53+F53+G53+H53</f>
        <v>3500</v>
      </c>
      <c r="E53" s="64"/>
      <c r="F53" s="64"/>
      <c r="G53" s="64"/>
      <c r="H53" s="64">
        <v>3500</v>
      </c>
      <c r="I53" s="64"/>
    </row>
    <row r="54" spans="1:9">
      <c r="A54" s="66"/>
      <c r="B54" s="67"/>
      <c r="C54" s="74" t="s">
        <v>209</v>
      </c>
      <c r="D54" s="64">
        <f>E54+F54+G54+H54</f>
        <v>2250</v>
      </c>
      <c r="E54" s="64"/>
      <c r="F54" s="64"/>
      <c r="G54" s="64"/>
      <c r="H54" s="64">
        <f>H55</f>
        <v>2250</v>
      </c>
      <c r="I54" s="64"/>
    </row>
    <row r="55" spans="1:9">
      <c r="A55" s="70" t="s">
        <v>182</v>
      </c>
      <c r="B55" s="57"/>
      <c r="C55" s="72" t="s">
        <v>210</v>
      </c>
      <c r="D55" s="64">
        <f>E55+F55+G55+H55</f>
        <v>2250</v>
      </c>
      <c r="E55" s="64"/>
      <c r="F55" s="64"/>
      <c r="G55" s="64"/>
      <c r="H55" s="64">
        <v>2250</v>
      </c>
      <c r="I55" s="64"/>
    </row>
    <row r="56" spans="1:9">
      <c r="A56" s="39" t="s">
        <v>122</v>
      </c>
      <c r="B56" s="40">
        <v>260</v>
      </c>
      <c r="C56" s="45"/>
      <c r="D56" s="42">
        <f>D58+D61+D64+D66+D73+D76+D88+D90+K88</f>
        <v>4582111</v>
      </c>
      <c r="E56" s="42">
        <f>E58+E61+E64+E66+E73+E76+E88+E90</f>
        <v>2869802</v>
      </c>
      <c r="F56" s="42">
        <f>F58+F61+F64+F66+F73+F76+F88</f>
        <v>0</v>
      </c>
      <c r="G56" s="42">
        <f>G58+G61+G64+G66+G73+G76+G88+M69</f>
        <v>0</v>
      </c>
      <c r="H56" s="42">
        <f>H66+H73+H76+H88+H90+H58+H61</f>
        <v>1712309</v>
      </c>
      <c r="I56" s="42">
        <f>I58+I61+I64+I66+I73+I76+I88</f>
        <v>0</v>
      </c>
    </row>
    <row r="57" spans="1:9">
      <c r="A57" s="36" t="s">
        <v>123</v>
      </c>
      <c r="B57" s="37"/>
      <c r="C57" s="36"/>
      <c r="D57" s="38"/>
      <c r="E57" s="38"/>
      <c r="F57" s="38"/>
      <c r="G57" s="38"/>
      <c r="H57" s="38"/>
      <c r="I57" s="38"/>
    </row>
    <row r="58" spans="1:9">
      <c r="A58" s="47" t="s">
        <v>129</v>
      </c>
      <c r="B58" s="46"/>
      <c r="C58" s="53">
        <v>221</v>
      </c>
      <c r="D58" s="38">
        <f>D59+D60</f>
        <v>184400</v>
      </c>
      <c r="E58" s="48">
        <f>E59</f>
        <v>184400</v>
      </c>
      <c r="F58" s="48"/>
      <c r="G58" s="48"/>
      <c r="H58" s="48">
        <f>H60</f>
        <v>0</v>
      </c>
      <c r="I58" s="46"/>
    </row>
    <row r="59" spans="1:9" ht="16.5" customHeight="1">
      <c r="A59" s="54" t="s">
        <v>94</v>
      </c>
      <c r="B59" s="46"/>
      <c r="C59" s="50" t="s">
        <v>175</v>
      </c>
      <c r="D59" s="38">
        <f>E59+H59</f>
        <v>184400</v>
      </c>
      <c r="E59" s="48">
        <v>184400</v>
      </c>
      <c r="F59" s="48"/>
      <c r="G59" s="48"/>
      <c r="H59" s="48"/>
      <c r="I59" s="46"/>
    </row>
    <row r="60" spans="1:9">
      <c r="A60" s="70" t="s">
        <v>182</v>
      </c>
      <c r="B60" s="46"/>
      <c r="C60" s="50" t="s">
        <v>176</v>
      </c>
      <c r="D60" s="38">
        <f>H60</f>
        <v>0</v>
      </c>
      <c r="E60" s="48"/>
      <c r="F60" s="48"/>
      <c r="G60" s="48"/>
      <c r="H60" s="48"/>
      <c r="I60" s="46"/>
    </row>
    <row r="61" spans="1:9">
      <c r="A61" s="47" t="s">
        <v>124</v>
      </c>
      <c r="B61" s="46"/>
      <c r="C61" s="53">
        <v>223</v>
      </c>
      <c r="D61" s="38">
        <f>D62+D63</f>
        <v>748729</v>
      </c>
      <c r="E61" s="38">
        <f>E62</f>
        <v>648729</v>
      </c>
      <c r="F61" s="38">
        <f>F62</f>
        <v>0</v>
      </c>
      <c r="G61" s="38">
        <f>G62</f>
        <v>0</v>
      </c>
      <c r="H61" s="38">
        <f>H63</f>
        <v>100000</v>
      </c>
      <c r="I61" s="46"/>
    </row>
    <row r="62" spans="1:9" ht="12.75" customHeight="1">
      <c r="A62" s="54" t="s">
        <v>94</v>
      </c>
      <c r="B62" s="46"/>
      <c r="C62" s="50" t="s">
        <v>175</v>
      </c>
      <c r="D62" s="38">
        <f>E62+F62+G62+H62</f>
        <v>648729</v>
      </c>
      <c r="E62" s="48">
        <v>648729</v>
      </c>
      <c r="F62" s="48"/>
      <c r="G62" s="48"/>
      <c r="H62" s="48"/>
      <c r="I62" s="46"/>
    </row>
    <row r="63" spans="1:9" ht="12.75" customHeight="1">
      <c r="A63" s="54" t="s">
        <v>182</v>
      </c>
      <c r="B63" s="46"/>
      <c r="C63" s="50" t="s">
        <v>176</v>
      </c>
      <c r="D63" s="38">
        <f>E63+F63+G63+H63</f>
        <v>100000</v>
      </c>
      <c r="E63" s="48"/>
      <c r="F63" s="48"/>
      <c r="G63" s="48"/>
      <c r="H63" s="48">
        <v>100000</v>
      </c>
      <c r="I63" s="46"/>
    </row>
    <row r="64" spans="1:9">
      <c r="A64" s="47" t="s">
        <v>125</v>
      </c>
      <c r="B64" s="46"/>
      <c r="C64" s="53">
        <v>224</v>
      </c>
      <c r="D64" s="38">
        <f>E64+F64+G64+H64</f>
        <v>216000</v>
      </c>
      <c r="E64" s="48">
        <f>E65</f>
        <v>216000</v>
      </c>
      <c r="F64" s="48"/>
      <c r="G64" s="48"/>
      <c r="H64" s="48"/>
      <c r="I64" s="46"/>
    </row>
    <row r="65" spans="1:11" ht="17.25" customHeight="1">
      <c r="A65" s="54" t="s">
        <v>94</v>
      </c>
      <c r="B65" s="46"/>
      <c r="C65" s="50" t="s">
        <v>175</v>
      </c>
      <c r="D65" s="38">
        <f>E65</f>
        <v>216000</v>
      </c>
      <c r="E65" s="48">
        <v>216000</v>
      </c>
      <c r="F65" s="48"/>
      <c r="G65" s="48"/>
      <c r="H65" s="48"/>
      <c r="I65" s="46"/>
      <c r="K65" s="22"/>
    </row>
    <row r="66" spans="1:11">
      <c r="A66" s="47" t="s">
        <v>126</v>
      </c>
      <c r="B66" s="46"/>
      <c r="C66" s="53">
        <v>225</v>
      </c>
      <c r="D66" s="38">
        <f>E66+F66+G66+H66</f>
        <v>386971</v>
      </c>
      <c r="E66" s="48">
        <v>386971</v>
      </c>
      <c r="F66" s="48">
        <f>F67+F68+F69+F72</f>
        <v>0</v>
      </c>
      <c r="G66" s="48">
        <f>G67+G68+G69+G72+G70</f>
        <v>0</v>
      </c>
      <c r="H66" s="48">
        <f>H67+H68+H69+H72+H71</f>
        <v>0</v>
      </c>
      <c r="I66" s="46"/>
      <c r="J66" s="22"/>
    </row>
    <row r="67" spans="1:11" ht="25.5">
      <c r="A67" s="54" t="s">
        <v>94</v>
      </c>
      <c r="B67" s="46"/>
      <c r="C67" s="50" t="s">
        <v>175</v>
      </c>
      <c r="D67" s="38">
        <f t="shared" ref="D67:D75" si="12">E67+F67+G67+H67</f>
        <v>342100</v>
      </c>
      <c r="E67" s="48">
        <v>342100</v>
      </c>
      <c r="F67" s="48"/>
      <c r="G67" s="48"/>
      <c r="H67" s="48"/>
      <c r="I67" s="46"/>
      <c r="K67" s="22"/>
    </row>
    <row r="68" spans="1:11" hidden="1">
      <c r="A68" s="54" t="s">
        <v>109</v>
      </c>
      <c r="B68" s="46"/>
      <c r="C68" s="50" t="s">
        <v>190</v>
      </c>
      <c r="D68" s="38">
        <f>E68+F68+G68+H68</f>
        <v>0</v>
      </c>
      <c r="E68" s="48"/>
      <c r="F68" s="48"/>
      <c r="G68" s="48"/>
      <c r="H68" s="48"/>
      <c r="I68" s="46"/>
    </row>
    <row r="69" spans="1:11" hidden="1">
      <c r="A69" s="55" t="s">
        <v>110</v>
      </c>
      <c r="B69" s="46"/>
      <c r="C69" s="56" t="s">
        <v>191</v>
      </c>
      <c r="D69" s="38">
        <f t="shared" si="12"/>
        <v>0</v>
      </c>
      <c r="E69" s="48"/>
      <c r="F69" s="48"/>
      <c r="G69" s="48"/>
      <c r="H69" s="48"/>
      <c r="I69" s="46"/>
    </row>
    <row r="70" spans="1:11" hidden="1">
      <c r="A70" s="55" t="s">
        <v>195</v>
      </c>
      <c r="B70" s="46"/>
      <c r="C70" s="50" t="s">
        <v>196</v>
      </c>
      <c r="D70" s="38">
        <f t="shared" si="12"/>
        <v>0</v>
      </c>
      <c r="E70" s="48"/>
      <c r="F70" s="48"/>
      <c r="G70" s="48"/>
      <c r="H70" s="48"/>
      <c r="I70" s="46"/>
    </row>
    <row r="71" spans="1:11" hidden="1">
      <c r="A71" s="55" t="s">
        <v>192</v>
      </c>
      <c r="B71" s="46"/>
      <c r="C71" s="50" t="s">
        <v>194</v>
      </c>
      <c r="D71" s="38">
        <f t="shared" si="12"/>
        <v>0</v>
      </c>
      <c r="E71" s="48"/>
      <c r="F71" s="48"/>
      <c r="G71" s="48"/>
      <c r="H71" s="48"/>
      <c r="I71" s="46"/>
    </row>
    <row r="72" spans="1:11">
      <c r="A72" s="70" t="s">
        <v>193</v>
      </c>
      <c r="B72" s="46"/>
      <c r="C72" s="50" t="s">
        <v>176</v>
      </c>
      <c r="D72" s="38">
        <f>H72</f>
        <v>0</v>
      </c>
      <c r="E72" s="48" t="s">
        <v>197</v>
      </c>
      <c r="F72" s="48"/>
      <c r="G72" s="48"/>
      <c r="H72" s="48"/>
      <c r="I72" s="46"/>
    </row>
    <row r="73" spans="1:11">
      <c r="A73" s="46" t="s">
        <v>127</v>
      </c>
      <c r="B73" s="46"/>
      <c r="C73" s="53">
        <v>226</v>
      </c>
      <c r="D73" s="38">
        <f t="shared" si="12"/>
        <v>752302</v>
      </c>
      <c r="E73" s="48">
        <f>E74+E75</f>
        <v>670702</v>
      </c>
      <c r="F73" s="48">
        <f t="shared" ref="F73:G73" si="13">F74+F75</f>
        <v>0</v>
      </c>
      <c r="G73" s="48">
        <f t="shared" si="13"/>
        <v>0</v>
      </c>
      <c r="H73" s="48">
        <f>H74+H75</f>
        <v>81600</v>
      </c>
      <c r="I73" s="46"/>
    </row>
    <row r="74" spans="1:11" ht="25.5">
      <c r="A74" s="54" t="s">
        <v>94</v>
      </c>
      <c r="B74" s="46"/>
      <c r="C74" s="50" t="s">
        <v>175</v>
      </c>
      <c r="D74" s="38">
        <f t="shared" si="12"/>
        <v>670702</v>
      </c>
      <c r="E74" s="48">
        <v>670702</v>
      </c>
      <c r="F74" s="48"/>
      <c r="G74" s="48"/>
      <c r="H74" s="48"/>
      <c r="I74" s="46"/>
    </row>
    <row r="75" spans="1:11">
      <c r="A75" s="70" t="s">
        <v>182</v>
      </c>
      <c r="B75" s="46"/>
      <c r="C75" s="50" t="s">
        <v>176</v>
      </c>
      <c r="D75" s="38">
        <f t="shared" si="12"/>
        <v>81600</v>
      </c>
      <c r="E75" s="48"/>
      <c r="F75" s="48"/>
      <c r="G75" s="48"/>
      <c r="H75" s="48">
        <v>81600</v>
      </c>
      <c r="I75" s="46"/>
    </row>
    <row r="76" spans="1:11">
      <c r="A76" s="61" t="s">
        <v>128</v>
      </c>
      <c r="B76" s="61"/>
      <c r="C76" s="62">
        <v>340</v>
      </c>
      <c r="D76" s="63">
        <f>D77+D82</f>
        <v>1125750</v>
      </c>
      <c r="E76" s="63">
        <f>E77+E82</f>
        <v>763000</v>
      </c>
      <c r="F76" s="63">
        <f>F77+F82</f>
        <v>0</v>
      </c>
      <c r="G76" s="63">
        <f>G77+G82</f>
        <v>0</v>
      </c>
      <c r="H76" s="63">
        <f>H77+H82</f>
        <v>362750</v>
      </c>
      <c r="I76" s="61"/>
    </row>
    <row r="77" spans="1:11" ht="16.5" customHeight="1">
      <c r="A77" s="75" t="s">
        <v>94</v>
      </c>
      <c r="B77" s="61"/>
      <c r="C77" s="76" t="s">
        <v>175</v>
      </c>
      <c r="D77" s="63">
        <f>E77+F77+G77+H77</f>
        <v>732000</v>
      </c>
      <c r="E77" s="63">
        <f>E78+E79+E80+E81</f>
        <v>732000</v>
      </c>
      <c r="F77" s="63"/>
      <c r="G77" s="63"/>
      <c r="H77" s="63"/>
      <c r="I77" s="61"/>
    </row>
    <row r="78" spans="1:11" ht="16.5" customHeight="1">
      <c r="A78" s="70" t="s">
        <v>216</v>
      </c>
      <c r="B78" s="78"/>
      <c r="C78" s="74" t="s">
        <v>212</v>
      </c>
      <c r="D78" s="63">
        <f>E78</f>
        <v>5655</v>
      </c>
      <c r="E78" s="64">
        <v>5655</v>
      </c>
      <c r="F78" s="64"/>
      <c r="G78" s="64"/>
      <c r="H78" s="64"/>
      <c r="I78" s="78"/>
    </row>
    <row r="79" spans="1:11" ht="16.5" customHeight="1">
      <c r="A79" s="70" t="s">
        <v>217</v>
      </c>
      <c r="B79" s="78"/>
      <c r="C79" s="74" t="s">
        <v>213</v>
      </c>
      <c r="D79" s="63">
        <f t="shared" ref="D79:D81" si="14">E79</f>
        <v>0</v>
      </c>
      <c r="E79" s="64"/>
      <c r="F79" s="64"/>
      <c r="G79" s="64"/>
      <c r="H79" s="64"/>
      <c r="I79" s="78"/>
    </row>
    <row r="80" spans="1:11" ht="16.5" customHeight="1">
      <c r="A80" s="70" t="s">
        <v>218</v>
      </c>
      <c r="B80" s="78"/>
      <c r="C80" s="74" t="s">
        <v>214</v>
      </c>
      <c r="D80" s="63">
        <f t="shared" si="14"/>
        <v>451000</v>
      </c>
      <c r="E80" s="64">
        <v>451000</v>
      </c>
      <c r="F80" s="64"/>
      <c r="G80" s="64"/>
      <c r="H80" s="64"/>
      <c r="I80" s="78"/>
    </row>
    <row r="81" spans="1:9" ht="16.5" customHeight="1">
      <c r="A81" s="70" t="s">
        <v>219</v>
      </c>
      <c r="B81" s="78"/>
      <c r="C81" s="74" t="s">
        <v>211</v>
      </c>
      <c r="D81" s="63">
        <f t="shared" si="14"/>
        <v>275345</v>
      </c>
      <c r="E81" s="64">
        <v>275345</v>
      </c>
      <c r="F81" s="64"/>
      <c r="G81" s="64"/>
      <c r="H81" s="64"/>
      <c r="I81" s="78"/>
    </row>
    <row r="82" spans="1:9">
      <c r="A82" s="75" t="s">
        <v>182</v>
      </c>
      <c r="B82" s="61"/>
      <c r="C82" s="76" t="s">
        <v>176</v>
      </c>
      <c r="D82" s="63">
        <f>E82+F82+G82+H82</f>
        <v>393750</v>
      </c>
      <c r="E82" s="63">
        <f>E83+E84+E85+E86+E87</f>
        <v>31000</v>
      </c>
      <c r="F82" s="63"/>
      <c r="G82" s="63"/>
      <c r="H82" s="63">
        <f>H83+H84+H85+H86+H87</f>
        <v>362750</v>
      </c>
      <c r="I82" s="61"/>
    </row>
    <row r="83" spans="1:9">
      <c r="A83" s="70" t="s">
        <v>93</v>
      </c>
      <c r="B83" s="46"/>
      <c r="C83" s="52" t="s">
        <v>212</v>
      </c>
      <c r="D83" s="63">
        <f>E83+H83</f>
        <v>3000</v>
      </c>
      <c r="E83" s="48"/>
      <c r="F83" s="48"/>
      <c r="G83" s="48"/>
      <c r="H83" s="48">
        <v>3000</v>
      </c>
      <c r="I83" s="46"/>
    </row>
    <row r="84" spans="1:9">
      <c r="A84" s="70" t="s">
        <v>216</v>
      </c>
      <c r="B84" s="46"/>
      <c r="C84" s="52" t="s">
        <v>213</v>
      </c>
      <c r="D84" s="63">
        <f t="shared" ref="D84:D87" si="15">E84+H84</f>
        <v>8000</v>
      </c>
      <c r="E84" s="48"/>
      <c r="F84" s="48"/>
      <c r="G84" s="48"/>
      <c r="H84" s="48">
        <v>8000</v>
      </c>
      <c r="I84" s="46"/>
    </row>
    <row r="85" spans="1:9">
      <c r="A85" s="70" t="s">
        <v>218</v>
      </c>
      <c r="B85" s="46"/>
      <c r="C85" s="52" t="s">
        <v>214</v>
      </c>
      <c r="D85" s="63">
        <f t="shared" si="15"/>
        <v>0</v>
      </c>
      <c r="E85" s="48"/>
      <c r="F85" s="48"/>
      <c r="G85" s="48"/>
      <c r="H85" s="48"/>
      <c r="I85" s="46"/>
    </row>
    <row r="86" spans="1:9">
      <c r="A86" s="70" t="s">
        <v>219</v>
      </c>
      <c r="B86" s="46"/>
      <c r="C86" s="52" t="s">
        <v>211</v>
      </c>
      <c r="D86" s="63">
        <f t="shared" si="15"/>
        <v>107400</v>
      </c>
      <c r="E86" s="48"/>
      <c r="F86" s="48"/>
      <c r="G86" s="48"/>
      <c r="H86" s="48">
        <v>107400</v>
      </c>
      <c r="I86" s="46"/>
    </row>
    <row r="87" spans="1:9">
      <c r="A87" s="70" t="s">
        <v>220</v>
      </c>
      <c r="B87" s="46"/>
      <c r="C87" s="52" t="s">
        <v>221</v>
      </c>
      <c r="D87" s="63">
        <f t="shared" si="15"/>
        <v>275350</v>
      </c>
      <c r="E87" s="48">
        <v>31000</v>
      </c>
      <c r="F87" s="48"/>
      <c r="G87" s="48"/>
      <c r="H87" s="48">
        <v>244350</v>
      </c>
      <c r="I87" s="46"/>
    </row>
    <row r="88" spans="1:9">
      <c r="A88" s="61" t="s">
        <v>130</v>
      </c>
      <c r="B88" s="61"/>
      <c r="C88" s="62">
        <v>310</v>
      </c>
      <c r="D88" s="63">
        <f>D89</f>
        <v>1167959</v>
      </c>
      <c r="E88" s="63">
        <f>E89</f>
        <v>0</v>
      </c>
      <c r="F88" s="63">
        <f>F89</f>
        <v>0</v>
      </c>
      <c r="G88" s="63">
        <f>G89</f>
        <v>0</v>
      </c>
      <c r="H88" s="63">
        <f>H89</f>
        <v>1167959</v>
      </c>
      <c r="I88" s="61"/>
    </row>
    <row r="89" spans="1:9">
      <c r="A89" s="75" t="s">
        <v>182</v>
      </c>
      <c r="B89" s="61"/>
      <c r="C89" s="76" t="s">
        <v>176</v>
      </c>
      <c r="D89" s="63">
        <f>E89+F89+G89+H89</f>
        <v>1167959</v>
      </c>
      <c r="E89" s="63"/>
      <c r="F89" s="63"/>
      <c r="G89" s="63"/>
      <c r="H89" s="63">
        <v>1167959</v>
      </c>
      <c r="I89" s="61"/>
    </row>
    <row r="90" spans="1:9">
      <c r="A90" s="70" t="s">
        <v>187</v>
      </c>
      <c r="B90" s="46"/>
      <c r="C90" s="52" t="s">
        <v>188</v>
      </c>
      <c r="D90" s="48">
        <f t="shared" ref="D90:D92" si="16">E90+F90+G90+H90</f>
        <v>0</v>
      </c>
      <c r="E90" s="48">
        <f>E91+E92</f>
        <v>0</v>
      </c>
      <c r="F90" s="48">
        <f t="shared" ref="F90:G90" si="17">F92</f>
        <v>0</v>
      </c>
      <c r="G90" s="48">
        <f t="shared" si="17"/>
        <v>0</v>
      </c>
      <c r="H90" s="48">
        <f>H92</f>
        <v>0</v>
      </c>
      <c r="I90" s="46"/>
    </row>
    <row r="91" spans="1:9" ht="25.5">
      <c r="A91" s="70" t="s">
        <v>94</v>
      </c>
      <c r="B91" s="46"/>
      <c r="C91" s="52" t="s">
        <v>175</v>
      </c>
      <c r="D91" s="48">
        <f t="shared" si="16"/>
        <v>0</v>
      </c>
      <c r="E91" s="48"/>
      <c r="F91" s="48"/>
      <c r="G91" s="48"/>
      <c r="H91" s="48"/>
      <c r="I91" s="46"/>
    </row>
    <row r="92" spans="1:9">
      <c r="A92" s="70" t="s">
        <v>182</v>
      </c>
      <c r="B92" s="57"/>
      <c r="C92" s="50" t="s">
        <v>176</v>
      </c>
      <c r="D92" s="48">
        <f t="shared" si="16"/>
        <v>0</v>
      </c>
      <c r="E92" s="48"/>
      <c r="F92" s="48"/>
      <c r="G92" s="48"/>
      <c r="H92" s="48"/>
      <c r="I92" s="46"/>
    </row>
    <row r="93" spans="1:9">
      <c r="A93" s="39" t="s">
        <v>131</v>
      </c>
      <c r="B93" s="45">
        <v>300</v>
      </c>
      <c r="C93" s="45"/>
      <c r="D93" s="42">
        <f>D7</f>
        <v>53076010</v>
      </c>
      <c r="E93" s="42">
        <f>E7</f>
        <v>51076010</v>
      </c>
      <c r="F93" s="42"/>
      <c r="G93" s="42">
        <f>G7</f>
        <v>0</v>
      </c>
      <c r="H93" s="42">
        <f>H7</f>
        <v>2000000</v>
      </c>
      <c r="I93" s="46"/>
    </row>
    <row r="94" spans="1:9">
      <c r="A94" s="46" t="s">
        <v>25</v>
      </c>
      <c r="B94" s="46"/>
      <c r="C94" s="46"/>
      <c r="D94" s="48"/>
      <c r="E94" s="48"/>
      <c r="F94" s="48"/>
      <c r="G94" s="48"/>
      <c r="H94" s="48"/>
      <c r="I94" s="46"/>
    </row>
    <row r="95" spans="1:9">
      <c r="A95" s="45" t="s">
        <v>132</v>
      </c>
      <c r="B95" s="45">
        <v>310</v>
      </c>
      <c r="C95" s="45"/>
      <c r="D95" s="42">
        <f>D96+D97+D98+D99</f>
        <v>0</v>
      </c>
      <c r="E95" s="42">
        <f>E96+E97+E98+E99</f>
        <v>0</v>
      </c>
      <c r="F95" s="42">
        <f>F96+F97+F98+F99</f>
        <v>0</v>
      </c>
      <c r="G95" s="42">
        <f>G96+G97+G98+G99</f>
        <v>0</v>
      </c>
      <c r="H95" s="42">
        <f>H96+H97+H98+H99</f>
        <v>0</v>
      </c>
      <c r="I95" s="46"/>
    </row>
    <row r="96" spans="1:9" ht="17.25" customHeight="1">
      <c r="A96" s="54" t="s">
        <v>94</v>
      </c>
      <c r="B96" s="46"/>
      <c r="C96" s="50"/>
      <c r="D96" s="48"/>
      <c r="E96" s="48"/>
      <c r="F96" s="48"/>
      <c r="G96" s="48"/>
      <c r="H96" s="48"/>
      <c r="I96" s="46"/>
    </row>
    <row r="97" spans="1:9">
      <c r="A97" s="70" t="s">
        <v>182</v>
      </c>
      <c r="B97" s="46"/>
      <c r="C97" s="50"/>
      <c r="D97" s="48"/>
      <c r="E97" s="48"/>
      <c r="F97" s="48"/>
      <c r="G97" s="48"/>
      <c r="H97" s="48"/>
      <c r="I97" s="46"/>
    </row>
    <row r="98" spans="1:9">
      <c r="A98" s="54" t="s">
        <v>109</v>
      </c>
      <c r="B98" s="46"/>
      <c r="C98" s="50"/>
      <c r="D98" s="48"/>
      <c r="E98" s="48"/>
      <c r="F98" s="48"/>
      <c r="G98" s="48"/>
      <c r="H98" s="48"/>
      <c r="I98" s="46"/>
    </row>
    <row r="99" spans="1:9">
      <c r="A99" s="55" t="s">
        <v>110</v>
      </c>
      <c r="B99" s="46"/>
      <c r="C99" s="56"/>
      <c r="D99" s="48"/>
      <c r="E99" s="48"/>
      <c r="F99" s="48"/>
      <c r="G99" s="48"/>
      <c r="H99" s="48"/>
      <c r="I99" s="46"/>
    </row>
    <row r="100" spans="1:9">
      <c r="A100" s="46" t="s">
        <v>133</v>
      </c>
      <c r="B100" s="46">
        <v>320</v>
      </c>
      <c r="C100" s="46"/>
      <c r="D100" s="48"/>
      <c r="E100" s="48"/>
      <c r="F100" s="48"/>
      <c r="G100" s="48"/>
      <c r="H100" s="48"/>
      <c r="I100" s="46"/>
    </row>
    <row r="101" spans="1:9">
      <c r="A101" s="58" t="s">
        <v>178</v>
      </c>
      <c r="B101" s="45">
        <v>400</v>
      </c>
      <c r="C101" s="45"/>
      <c r="D101" s="42">
        <f>D102</f>
        <v>0</v>
      </c>
      <c r="E101" s="42">
        <f>E102</f>
        <v>0</v>
      </c>
      <c r="F101" s="42">
        <f>F102</f>
        <v>0</v>
      </c>
      <c r="G101" s="42">
        <f>G102</f>
        <v>0</v>
      </c>
      <c r="H101" s="42">
        <f>H102</f>
        <v>0</v>
      </c>
      <c r="I101" s="46"/>
    </row>
    <row r="102" spans="1:9">
      <c r="A102" s="45" t="s">
        <v>134</v>
      </c>
      <c r="B102" s="45">
        <v>410</v>
      </c>
      <c r="C102" s="45"/>
      <c r="D102" s="42">
        <f>D103+D104+D105+D106</f>
        <v>0</v>
      </c>
      <c r="E102" s="42">
        <f>E103+E104+E105+E106</f>
        <v>0</v>
      </c>
      <c r="F102" s="42">
        <f>F103+F104+F105+F106</f>
        <v>0</v>
      </c>
      <c r="G102" s="42">
        <f>G103+G104+G105+G106</f>
        <v>0</v>
      </c>
      <c r="H102" s="42">
        <f>H103+H104+H105+H106</f>
        <v>0</v>
      </c>
      <c r="I102" s="46"/>
    </row>
    <row r="103" spans="1:9" ht="15.75" customHeight="1">
      <c r="A103" s="54" t="s">
        <v>94</v>
      </c>
      <c r="B103" s="56"/>
      <c r="C103" s="50"/>
      <c r="D103" s="48"/>
      <c r="E103" s="48"/>
      <c r="F103" s="55"/>
      <c r="G103" s="48"/>
      <c r="H103" s="48"/>
      <c r="I103" s="46"/>
    </row>
    <row r="104" spans="1:9">
      <c r="A104" s="70" t="s">
        <v>182</v>
      </c>
      <c r="B104" s="56"/>
      <c r="C104" s="50"/>
      <c r="D104" s="48"/>
      <c r="E104" s="48"/>
      <c r="F104" s="55"/>
      <c r="G104" s="48"/>
      <c r="H104" s="48"/>
      <c r="I104" s="46"/>
    </row>
    <row r="105" spans="1:9">
      <c r="A105" s="54" t="s">
        <v>109</v>
      </c>
      <c r="B105" s="56"/>
      <c r="C105" s="50"/>
      <c r="D105" s="48"/>
      <c r="E105" s="48"/>
      <c r="F105" s="55"/>
      <c r="G105" s="48"/>
      <c r="H105" s="48"/>
      <c r="I105" s="46"/>
    </row>
    <row r="106" spans="1:9">
      <c r="A106" s="55" t="s">
        <v>110</v>
      </c>
      <c r="B106" s="56"/>
      <c r="C106" s="56"/>
      <c r="D106" s="48"/>
      <c r="E106" s="48"/>
      <c r="F106" s="55"/>
      <c r="G106" s="48"/>
      <c r="H106" s="48"/>
      <c r="I106" s="46"/>
    </row>
    <row r="107" spans="1:9" ht="12" customHeight="1">
      <c r="A107" s="46" t="s">
        <v>135</v>
      </c>
      <c r="B107" s="46">
        <v>420</v>
      </c>
      <c r="C107" s="46"/>
      <c r="D107" s="48"/>
      <c r="E107" s="48"/>
      <c r="F107" s="48"/>
      <c r="G107" s="48"/>
      <c r="H107" s="48"/>
      <c r="I107" s="46"/>
    </row>
    <row r="108" spans="1:9" hidden="1">
      <c r="A108" s="46" t="s">
        <v>136</v>
      </c>
      <c r="B108" s="46">
        <v>500</v>
      </c>
      <c r="C108" s="46"/>
      <c r="D108" s="46"/>
      <c r="E108" s="46"/>
      <c r="F108" s="46"/>
      <c r="G108" s="46"/>
      <c r="H108" s="46"/>
      <c r="I108" s="46"/>
    </row>
    <row r="109" spans="1:9" hidden="1">
      <c r="A109" s="46" t="s">
        <v>137</v>
      </c>
      <c r="B109" s="46">
        <v>600</v>
      </c>
      <c r="C109" s="46"/>
      <c r="D109" s="46"/>
      <c r="E109" s="46"/>
      <c r="F109" s="46"/>
      <c r="G109" s="46"/>
      <c r="H109" s="46"/>
      <c r="I109" s="46"/>
    </row>
    <row r="110" spans="1:9" ht="15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8.75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8.75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8.75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8.75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8.75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8.75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8.75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8.75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8.75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8.75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8.75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8.75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8.75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8.75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8.75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8.75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8.75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8.75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8.75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8.75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8.75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8.75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8.75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8.75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8.75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8.75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8.75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8.75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8.75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8.75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8.75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8.75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8.75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8.75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8.75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8.75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8.75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8.75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8.75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8.75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8.75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8.75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8.75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8.75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8.75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8.75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8.75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8.75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8.75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8.75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8.75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8.75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 ht="18.75">
      <c r="A174" s="21"/>
      <c r="B174" s="21"/>
      <c r="C174" s="21"/>
      <c r="D174" s="21"/>
      <c r="E174" s="21"/>
      <c r="F174" s="21"/>
      <c r="G174" s="21"/>
      <c r="H174" s="21"/>
      <c r="I174" s="21"/>
    </row>
    <row r="175" spans="1:9" ht="18.75">
      <c r="A175" s="21"/>
      <c r="B175" s="21"/>
      <c r="C175" s="21"/>
      <c r="D175" s="21"/>
      <c r="E175" s="21"/>
      <c r="F175" s="21"/>
      <c r="G175" s="21"/>
      <c r="H175" s="21"/>
      <c r="I175" s="21"/>
    </row>
    <row r="176" spans="1:9" ht="18.75">
      <c r="A176" s="21"/>
      <c r="B176" s="21"/>
      <c r="C176" s="21"/>
      <c r="D176" s="21"/>
      <c r="E176" s="21"/>
      <c r="F176" s="21"/>
      <c r="G176" s="21"/>
      <c r="H176" s="21"/>
      <c r="I176" s="21"/>
    </row>
    <row r="177" spans="1:9" ht="18.75">
      <c r="A177" s="21"/>
      <c r="B177" s="21"/>
      <c r="C177" s="21"/>
      <c r="D177" s="21"/>
      <c r="E177" s="21"/>
      <c r="F177" s="21"/>
      <c r="G177" s="21"/>
      <c r="H177" s="21"/>
      <c r="I177" s="21"/>
    </row>
    <row r="178" spans="1:9" ht="18.75">
      <c r="A178" s="21"/>
      <c r="B178" s="21"/>
      <c r="C178" s="21"/>
      <c r="D178" s="21"/>
      <c r="E178" s="21"/>
      <c r="F178" s="21"/>
      <c r="G178" s="21"/>
      <c r="H178" s="21"/>
      <c r="I178" s="21"/>
    </row>
    <row r="179" spans="1:9" ht="18.75">
      <c r="A179" s="21"/>
      <c r="B179" s="21"/>
      <c r="C179" s="21"/>
      <c r="D179" s="21"/>
      <c r="E179" s="21"/>
      <c r="F179" s="21"/>
      <c r="G179" s="21"/>
      <c r="H179" s="21"/>
      <c r="I179" s="21"/>
    </row>
    <row r="180" spans="1:9" ht="18.75">
      <c r="A180" s="21"/>
      <c r="B180" s="21"/>
      <c r="C180" s="21"/>
      <c r="D180" s="21"/>
      <c r="E180" s="21"/>
      <c r="F180" s="21"/>
      <c r="G180" s="21"/>
      <c r="H180" s="21"/>
      <c r="I180" s="21"/>
    </row>
    <row r="181" spans="1:9" ht="18.75">
      <c r="A181" s="21"/>
      <c r="B181" s="21"/>
      <c r="C181" s="21"/>
      <c r="D181" s="21"/>
      <c r="E181" s="21"/>
      <c r="F181" s="21"/>
      <c r="G181" s="21"/>
      <c r="H181" s="21"/>
      <c r="I181" s="21"/>
    </row>
    <row r="182" spans="1:9" ht="18.75">
      <c r="A182" s="21"/>
      <c r="B182" s="21"/>
      <c r="C182" s="21"/>
      <c r="D182" s="21"/>
      <c r="E182" s="21"/>
      <c r="F182" s="21"/>
      <c r="G182" s="21"/>
      <c r="H182" s="21"/>
      <c r="I182" s="21"/>
    </row>
    <row r="183" spans="1:9" ht="18.75">
      <c r="A183" s="21"/>
      <c r="B183" s="21"/>
      <c r="C183" s="21"/>
      <c r="D183" s="21"/>
      <c r="E183" s="21"/>
      <c r="F183" s="21"/>
      <c r="G183" s="21"/>
      <c r="H183" s="21"/>
      <c r="I183" s="21"/>
    </row>
    <row r="184" spans="1:9" ht="18.75">
      <c r="A184" s="21"/>
      <c r="B184" s="21"/>
      <c r="C184" s="21"/>
      <c r="D184" s="21"/>
      <c r="E184" s="21"/>
      <c r="F184" s="21"/>
      <c r="G184" s="21"/>
      <c r="H184" s="21"/>
      <c r="I184" s="21"/>
    </row>
    <row r="185" spans="1:9" ht="18.75">
      <c r="A185" s="21"/>
      <c r="B185" s="21"/>
      <c r="C185" s="21"/>
      <c r="D185" s="21"/>
      <c r="E185" s="21"/>
      <c r="F185" s="21"/>
      <c r="G185" s="21"/>
      <c r="H185" s="21"/>
      <c r="I185" s="21"/>
    </row>
    <row r="186" spans="1:9" ht="18.75">
      <c r="A186" s="21"/>
      <c r="B186" s="21"/>
      <c r="C186" s="21"/>
      <c r="D186" s="21"/>
      <c r="E186" s="21"/>
      <c r="F186" s="21"/>
      <c r="G186" s="21"/>
      <c r="H186" s="21"/>
      <c r="I186" s="21"/>
    </row>
    <row r="187" spans="1:9" ht="18.75">
      <c r="A187" s="21"/>
      <c r="B187" s="21"/>
      <c r="C187" s="21"/>
      <c r="D187" s="21"/>
      <c r="E187" s="21"/>
      <c r="F187" s="21"/>
      <c r="G187" s="21"/>
      <c r="H187" s="21"/>
      <c r="I187" s="21"/>
    </row>
    <row r="188" spans="1:9" ht="18.75">
      <c r="A188" s="21"/>
      <c r="B188" s="21"/>
      <c r="C188" s="21"/>
      <c r="D188" s="21"/>
      <c r="E188" s="21"/>
      <c r="F188" s="21"/>
      <c r="G188" s="21"/>
      <c r="H188" s="21"/>
      <c r="I188" s="21"/>
    </row>
    <row r="189" spans="1:9" ht="18.75">
      <c r="A189" s="21"/>
      <c r="B189" s="21"/>
      <c r="C189" s="21"/>
      <c r="D189" s="21"/>
      <c r="E189" s="21"/>
      <c r="F189" s="21"/>
      <c r="G189" s="21"/>
      <c r="H189" s="21"/>
      <c r="I189" s="21"/>
    </row>
    <row r="190" spans="1:9" ht="18.75">
      <c r="A190" s="21"/>
      <c r="B190" s="21"/>
      <c r="C190" s="21"/>
      <c r="D190" s="21"/>
      <c r="E190" s="21"/>
      <c r="F190" s="21"/>
      <c r="G190" s="21"/>
      <c r="H190" s="21"/>
      <c r="I190" s="21"/>
    </row>
    <row r="191" spans="1:9" ht="18.75">
      <c r="A191" s="21"/>
      <c r="B191" s="21"/>
      <c r="C191" s="21"/>
      <c r="D191" s="21"/>
      <c r="E191" s="21"/>
      <c r="F191" s="21"/>
      <c r="G191" s="21"/>
      <c r="H191" s="21"/>
      <c r="I191" s="21"/>
    </row>
    <row r="192" spans="1:9" ht="18.75">
      <c r="A192" s="21"/>
      <c r="B192" s="21"/>
      <c r="C192" s="21"/>
      <c r="D192" s="21"/>
      <c r="E192" s="21"/>
      <c r="F192" s="21"/>
      <c r="G192" s="21"/>
      <c r="H192" s="21"/>
      <c r="I192" s="21"/>
    </row>
    <row r="193" spans="1:9" ht="18.75">
      <c r="A193" s="21"/>
      <c r="B193" s="21"/>
      <c r="C193" s="21"/>
      <c r="D193" s="21"/>
      <c r="E193" s="21"/>
      <c r="F193" s="21"/>
      <c r="G193" s="21"/>
      <c r="H193" s="21"/>
      <c r="I193" s="21"/>
    </row>
    <row r="194" spans="1:9" ht="18.75">
      <c r="A194" s="21"/>
      <c r="B194" s="21"/>
      <c r="C194" s="21"/>
      <c r="D194" s="21"/>
      <c r="E194" s="21"/>
      <c r="F194" s="21"/>
      <c r="G194" s="21"/>
      <c r="H194" s="21"/>
      <c r="I194" s="21"/>
    </row>
    <row r="195" spans="1:9" ht="18.75">
      <c r="A195" s="21"/>
      <c r="B195" s="21"/>
      <c r="C195" s="21"/>
      <c r="D195" s="21"/>
      <c r="E195" s="21"/>
      <c r="F195" s="21"/>
      <c r="G195" s="21"/>
      <c r="H195" s="21"/>
      <c r="I195" s="21"/>
    </row>
    <row r="196" spans="1:9" ht="18.75">
      <c r="A196" s="21"/>
      <c r="B196" s="21"/>
      <c r="C196" s="21"/>
      <c r="D196" s="21"/>
      <c r="E196" s="21"/>
      <c r="F196" s="21"/>
      <c r="G196" s="21"/>
      <c r="H196" s="21"/>
      <c r="I196" s="21"/>
    </row>
    <row r="197" spans="1:9" ht="18.75">
      <c r="A197" s="21"/>
      <c r="B197" s="21"/>
      <c r="C197" s="21"/>
      <c r="D197" s="21"/>
      <c r="E197" s="21"/>
      <c r="F197" s="21"/>
      <c r="G197" s="21"/>
      <c r="H197" s="21"/>
      <c r="I197" s="21"/>
    </row>
    <row r="198" spans="1:9" ht="18.75">
      <c r="A198" s="21"/>
      <c r="B198" s="21"/>
      <c r="C198" s="21"/>
      <c r="D198" s="21"/>
      <c r="E198" s="21"/>
      <c r="F198" s="21"/>
      <c r="G198" s="21"/>
      <c r="H198" s="21"/>
      <c r="I198" s="21"/>
    </row>
    <row r="199" spans="1:9" ht="18.75">
      <c r="A199" s="21"/>
      <c r="B199" s="21"/>
      <c r="C199" s="21"/>
      <c r="D199" s="21"/>
      <c r="E199" s="21"/>
      <c r="F199" s="21"/>
      <c r="G199" s="21"/>
      <c r="H199" s="21"/>
      <c r="I199" s="21"/>
    </row>
    <row r="200" spans="1:9" ht="18.75">
      <c r="A200" s="21"/>
      <c r="B200" s="21"/>
      <c r="C200" s="21"/>
      <c r="D200" s="21"/>
      <c r="E200" s="21"/>
      <c r="F200" s="21"/>
      <c r="G200" s="21"/>
      <c r="H200" s="21"/>
      <c r="I200" s="21"/>
    </row>
    <row r="201" spans="1:9" ht="18.75">
      <c r="A201" s="21"/>
      <c r="B201" s="21"/>
      <c r="C201" s="21"/>
      <c r="D201" s="21"/>
      <c r="E201" s="21"/>
      <c r="F201" s="21"/>
      <c r="G201" s="21"/>
      <c r="H201" s="21"/>
      <c r="I201" s="21"/>
    </row>
    <row r="202" spans="1:9" ht="18.75">
      <c r="A202" s="21"/>
      <c r="B202" s="21"/>
      <c r="C202" s="21"/>
      <c r="D202" s="21"/>
      <c r="E202" s="21"/>
      <c r="F202" s="21"/>
      <c r="G202" s="21"/>
      <c r="H202" s="21"/>
      <c r="I202" s="21"/>
    </row>
    <row r="203" spans="1:9" ht="18.75">
      <c r="A203" s="21"/>
      <c r="B203" s="21"/>
      <c r="C203" s="21"/>
      <c r="D203" s="21"/>
      <c r="E203" s="21"/>
      <c r="F203" s="21"/>
      <c r="G203" s="21"/>
      <c r="H203" s="21"/>
      <c r="I203" s="21"/>
    </row>
    <row r="204" spans="1:9" ht="18.75">
      <c r="A204" s="21"/>
      <c r="B204" s="21"/>
      <c r="C204" s="21"/>
      <c r="D204" s="21"/>
      <c r="E204" s="21"/>
      <c r="F204" s="21"/>
      <c r="G204" s="21"/>
      <c r="H204" s="21"/>
      <c r="I204" s="21"/>
    </row>
    <row r="205" spans="1:9" ht="18.75">
      <c r="A205" s="21"/>
      <c r="B205" s="21"/>
      <c r="C205" s="21"/>
      <c r="D205" s="21"/>
      <c r="E205" s="21"/>
      <c r="F205" s="21"/>
      <c r="G205" s="21"/>
      <c r="H205" s="21"/>
      <c r="I205" s="21"/>
    </row>
    <row r="206" spans="1:9" ht="18.75">
      <c r="A206" s="21"/>
      <c r="B206" s="21"/>
      <c r="C206" s="21"/>
      <c r="D206" s="21"/>
      <c r="E206" s="21"/>
      <c r="F206" s="21"/>
      <c r="G206" s="21"/>
      <c r="H206" s="21"/>
      <c r="I206" s="21"/>
    </row>
    <row r="207" spans="1:9" ht="18.75">
      <c r="A207" s="21"/>
      <c r="B207" s="21"/>
      <c r="C207" s="21"/>
      <c r="D207" s="21"/>
      <c r="E207" s="21"/>
      <c r="F207" s="21"/>
      <c r="G207" s="21"/>
      <c r="H207" s="21"/>
      <c r="I207" s="21"/>
    </row>
    <row r="208" spans="1:9" ht="18.75">
      <c r="A208" s="21"/>
      <c r="B208" s="21"/>
      <c r="C208" s="21"/>
      <c r="D208" s="21"/>
      <c r="E208" s="21"/>
      <c r="F208" s="21"/>
      <c r="G208" s="21"/>
      <c r="H208" s="21"/>
      <c r="I208" s="21"/>
    </row>
    <row r="209" spans="1:9" ht="18.75">
      <c r="A209" s="21"/>
      <c r="B209" s="21"/>
      <c r="C209" s="21"/>
      <c r="D209" s="21"/>
      <c r="E209" s="21"/>
      <c r="F209" s="21"/>
      <c r="G209" s="21"/>
      <c r="H209" s="21"/>
      <c r="I209" s="21"/>
    </row>
    <row r="210" spans="1:9" ht="18.75">
      <c r="A210" s="21"/>
      <c r="B210" s="21"/>
      <c r="C210" s="21"/>
      <c r="D210" s="21"/>
      <c r="E210" s="21"/>
      <c r="F210" s="21"/>
      <c r="G210" s="21"/>
      <c r="H210" s="21"/>
      <c r="I210" s="21"/>
    </row>
  </sheetData>
  <mergeCells count="11">
    <mergeCell ref="A2:A5"/>
    <mergeCell ref="B2:B5"/>
    <mergeCell ref="C2:C5"/>
    <mergeCell ref="A1:I1"/>
    <mergeCell ref="E3:I3"/>
    <mergeCell ref="H4:I4"/>
    <mergeCell ref="E4:E5"/>
    <mergeCell ref="F4:F5"/>
    <mergeCell ref="G4:G5"/>
    <mergeCell ref="D2:I2"/>
    <mergeCell ref="D3:D5"/>
  </mergeCells>
  <phoneticPr fontId="0" type="noConversion"/>
  <pageMargins left="0.75" right="0.75" top="1" bottom="1" header="0.5" footer="0.5"/>
  <pageSetup paperSize="9" scale="85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topLeftCell="A19" workbookViewId="0">
      <selection activeCell="F6" sqref="F6"/>
    </sheetView>
  </sheetViews>
  <sheetFormatPr defaultRowHeight="12.75"/>
  <cols>
    <col min="1" max="1" width="20" customWidth="1"/>
    <col min="2" max="2" width="9.42578125" customWidth="1"/>
    <col min="3" max="3" width="6.42578125" customWidth="1"/>
    <col min="4" max="4" width="12.85546875" customWidth="1"/>
    <col min="5" max="5" width="11.140625" customWidth="1"/>
    <col min="6" max="6" width="12.5703125" customWidth="1"/>
    <col min="7" max="7" width="12.140625" customWidth="1"/>
    <col min="8" max="8" width="11.42578125" customWidth="1"/>
    <col min="9" max="9" width="11.140625" customWidth="1"/>
    <col min="10" max="10" width="8" customWidth="1"/>
    <col min="11" max="11" width="7.28515625" customWidth="1"/>
    <col min="12" max="12" width="8.5703125" customWidth="1"/>
  </cols>
  <sheetData>
    <row r="1" spans="1:15" ht="20.25" customHeight="1">
      <c r="A1" s="145" t="s">
        <v>138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5" ht="15">
      <c r="A2" s="145" t="s">
        <v>202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5" ht="30" customHeight="1">
      <c r="A3" s="144" t="s">
        <v>23</v>
      </c>
      <c r="B3" s="144" t="s">
        <v>90</v>
      </c>
      <c r="C3" s="144" t="s">
        <v>139</v>
      </c>
      <c r="D3" s="88" t="s">
        <v>140</v>
      </c>
      <c r="E3" s="88"/>
      <c r="F3" s="88"/>
      <c r="G3" s="88"/>
      <c r="H3" s="88"/>
      <c r="I3" s="88"/>
      <c r="J3" s="88"/>
      <c r="K3" s="88"/>
      <c r="L3" s="88"/>
    </row>
    <row r="4" spans="1:15" ht="102" customHeight="1">
      <c r="A4" s="144"/>
      <c r="B4" s="144"/>
      <c r="C4" s="144"/>
      <c r="D4" s="146" t="s">
        <v>141</v>
      </c>
      <c r="E4" s="146"/>
      <c r="F4" s="146"/>
      <c r="G4" s="147" t="s">
        <v>142</v>
      </c>
      <c r="H4" s="147"/>
      <c r="I4" s="147"/>
      <c r="J4" s="146" t="s">
        <v>143</v>
      </c>
      <c r="K4" s="146"/>
      <c r="L4" s="146"/>
    </row>
    <row r="5" spans="1:15" ht="102" customHeight="1">
      <c r="A5" s="24"/>
      <c r="B5" s="24"/>
      <c r="C5" s="24"/>
      <c r="D5" s="71" t="s">
        <v>199</v>
      </c>
      <c r="E5" s="71" t="s">
        <v>184</v>
      </c>
      <c r="F5" s="71" t="s">
        <v>200</v>
      </c>
      <c r="G5" s="71" t="s">
        <v>199</v>
      </c>
      <c r="H5" s="71" t="s">
        <v>184</v>
      </c>
      <c r="I5" s="71" t="s">
        <v>200</v>
      </c>
      <c r="J5" s="71" t="s">
        <v>199</v>
      </c>
      <c r="K5" s="71" t="s">
        <v>184</v>
      </c>
      <c r="L5" s="71" t="s">
        <v>200</v>
      </c>
    </row>
    <row r="6" spans="1:1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 t="s">
        <v>229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</row>
    <row r="7" spans="1:15" ht="36" customHeight="1">
      <c r="A7" s="26"/>
      <c r="B7" s="27" t="s">
        <v>144</v>
      </c>
      <c r="C7" s="28"/>
      <c r="D7" s="29">
        <f>D8+D9+D10+D11+D12+D13+D14</f>
        <v>4582111</v>
      </c>
      <c r="E7" s="29">
        <f t="shared" ref="E7:I7" si="0">E8+E9+E10+E11+E12+E13+E14</f>
        <v>3957511</v>
      </c>
      <c r="F7" s="29">
        <f t="shared" si="0"/>
        <v>3957511</v>
      </c>
      <c r="G7" s="29">
        <f t="shared" si="0"/>
        <v>4582111</v>
      </c>
      <c r="H7" s="29">
        <f t="shared" si="0"/>
        <v>3957511</v>
      </c>
      <c r="I7" s="29">
        <f t="shared" si="0"/>
        <v>3957511</v>
      </c>
      <c r="J7" s="29">
        <f t="shared" ref="J7:L7" si="1">J8+J9+J10+J11+J12+J13</f>
        <v>0</v>
      </c>
      <c r="K7" s="29">
        <f t="shared" si="1"/>
        <v>0</v>
      </c>
      <c r="L7" s="29">
        <f t="shared" si="1"/>
        <v>0</v>
      </c>
    </row>
    <row r="8" spans="1:15" ht="15.75" customHeight="1">
      <c r="A8" s="8" t="s">
        <v>145</v>
      </c>
      <c r="B8" s="8"/>
      <c r="C8" s="8">
        <v>2019</v>
      </c>
      <c r="D8" s="48">
        <v>184400</v>
      </c>
      <c r="E8" s="48">
        <v>184400</v>
      </c>
      <c r="F8" s="48">
        <v>184400</v>
      </c>
      <c r="G8" s="48">
        <v>184400</v>
      </c>
      <c r="H8" s="48">
        <v>184400</v>
      </c>
      <c r="I8" s="48">
        <v>184400</v>
      </c>
      <c r="J8" s="30">
        <v>0</v>
      </c>
      <c r="K8" s="30">
        <v>0</v>
      </c>
      <c r="L8" s="30">
        <v>0</v>
      </c>
    </row>
    <row r="9" spans="1:15" ht="25.5">
      <c r="A9" s="9" t="s">
        <v>146</v>
      </c>
      <c r="B9" s="8"/>
      <c r="C9" s="8">
        <v>2019</v>
      </c>
      <c r="D9" s="48">
        <v>748729</v>
      </c>
      <c r="E9" s="48">
        <v>821600</v>
      </c>
      <c r="F9" s="48">
        <v>821600</v>
      </c>
      <c r="G9" s="48">
        <v>748729</v>
      </c>
      <c r="H9" s="48">
        <v>821600</v>
      </c>
      <c r="I9" s="48">
        <v>821600</v>
      </c>
      <c r="J9" s="30">
        <v>0</v>
      </c>
      <c r="K9" s="30">
        <v>0</v>
      </c>
      <c r="L9" s="30">
        <v>0</v>
      </c>
    </row>
    <row r="10" spans="1:15" ht="38.25">
      <c r="A10" s="9" t="s">
        <v>147</v>
      </c>
      <c r="B10" s="8"/>
      <c r="C10" s="8">
        <v>2019</v>
      </c>
      <c r="D10" s="48">
        <v>216000</v>
      </c>
      <c r="E10" s="48">
        <v>216000</v>
      </c>
      <c r="F10" s="48">
        <v>216000</v>
      </c>
      <c r="G10" s="48">
        <v>216000</v>
      </c>
      <c r="H10" s="48">
        <v>216000</v>
      </c>
      <c r="I10" s="48">
        <v>216000</v>
      </c>
      <c r="J10" s="30">
        <v>0</v>
      </c>
      <c r="K10" s="30">
        <v>0</v>
      </c>
      <c r="L10" s="30">
        <v>0</v>
      </c>
    </row>
    <row r="11" spans="1:15" ht="38.25">
      <c r="A11" s="9" t="s">
        <v>126</v>
      </c>
      <c r="B11" s="8"/>
      <c r="C11" s="8">
        <v>2019</v>
      </c>
      <c r="D11" s="30">
        <v>386971</v>
      </c>
      <c r="E11" s="30">
        <v>233750</v>
      </c>
      <c r="F11" s="30">
        <v>233750</v>
      </c>
      <c r="G11" s="30">
        <v>386971</v>
      </c>
      <c r="H11" s="30">
        <v>233750</v>
      </c>
      <c r="I11" s="30">
        <v>233750</v>
      </c>
      <c r="J11" s="30">
        <v>0</v>
      </c>
      <c r="K11" s="30">
        <v>0</v>
      </c>
      <c r="L11" s="30">
        <v>0</v>
      </c>
    </row>
    <row r="12" spans="1:15" ht="25.5">
      <c r="A12" s="9" t="s">
        <v>127</v>
      </c>
      <c r="B12" s="8"/>
      <c r="C12" s="8">
        <v>2019</v>
      </c>
      <c r="D12" s="30">
        <v>752302</v>
      </c>
      <c r="E12" s="30">
        <v>608052</v>
      </c>
      <c r="F12" s="30">
        <v>608052</v>
      </c>
      <c r="G12" s="30">
        <v>752302</v>
      </c>
      <c r="H12" s="30">
        <v>608052</v>
      </c>
      <c r="I12" s="30">
        <v>608052</v>
      </c>
      <c r="J12" s="30">
        <v>0</v>
      </c>
      <c r="K12" s="30">
        <v>0</v>
      </c>
      <c r="L12" s="30">
        <v>0</v>
      </c>
      <c r="O12" s="23"/>
    </row>
    <row r="13" spans="1:15" ht="38.25">
      <c r="A13" s="9" t="s">
        <v>148</v>
      </c>
      <c r="B13" s="8"/>
      <c r="C13" s="8">
        <v>2019</v>
      </c>
      <c r="D13" s="30">
        <v>2293709</v>
      </c>
      <c r="E13" s="30">
        <v>1893709</v>
      </c>
      <c r="F13" s="30">
        <v>1893709</v>
      </c>
      <c r="G13" s="30">
        <v>2293709</v>
      </c>
      <c r="H13" s="30">
        <v>1893709</v>
      </c>
      <c r="I13" s="30">
        <v>1893709</v>
      </c>
      <c r="J13" s="30">
        <v>0</v>
      </c>
      <c r="K13" s="30">
        <v>0</v>
      </c>
      <c r="L13" s="30">
        <v>0</v>
      </c>
    </row>
    <row r="14" spans="1:15">
      <c r="A14" s="8" t="s">
        <v>189</v>
      </c>
      <c r="B14" s="8"/>
      <c r="C14" s="8">
        <v>2019</v>
      </c>
      <c r="D14" s="30"/>
      <c r="E14" s="30"/>
      <c r="F14" s="30"/>
      <c r="G14" s="30"/>
      <c r="H14" s="30"/>
      <c r="I14" s="30"/>
      <c r="J14" s="30"/>
      <c r="K14" s="30"/>
      <c r="L14" s="30"/>
    </row>
    <row r="15" spans="1:15">
      <c r="A15" s="8"/>
      <c r="B15" s="8"/>
      <c r="C15" s="8"/>
      <c r="D15" s="30"/>
      <c r="E15" s="30"/>
      <c r="F15" s="30"/>
      <c r="G15" s="30"/>
      <c r="H15" s="30"/>
      <c r="I15" s="30"/>
      <c r="J15" s="30"/>
      <c r="K15" s="30"/>
      <c r="L15" s="30"/>
    </row>
    <row r="16" spans="1:15" ht="63.75">
      <c r="A16" s="9" t="s">
        <v>149</v>
      </c>
      <c r="B16" s="31">
        <v>1001</v>
      </c>
      <c r="C16" s="8"/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</row>
    <row r="17" spans="1:12" ht="38.25">
      <c r="A17" s="9" t="s">
        <v>150</v>
      </c>
      <c r="B17" s="31">
        <v>2002</v>
      </c>
      <c r="C17" s="8">
        <v>2019</v>
      </c>
      <c r="D17" s="30">
        <f>D8+D9+D10+D11+D12+D13+D14</f>
        <v>4582111</v>
      </c>
      <c r="E17" s="30">
        <f>E8+E9+E10+E11+E12+E13+E14</f>
        <v>3957511</v>
      </c>
      <c r="F17" s="30">
        <f t="shared" ref="F17:I17" si="2">F8+F9+F10+F11+F12+F13+F14</f>
        <v>3957511</v>
      </c>
      <c r="G17" s="30">
        <f t="shared" si="2"/>
        <v>4582111</v>
      </c>
      <c r="H17" s="30">
        <f t="shared" si="2"/>
        <v>3957511</v>
      </c>
      <c r="I17" s="30">
        <f t="shared" si="2"/>
        <v>3957511</v>
      </c>
      <c r="J17" s="30">
        <v>0</v>
      </c>
      <c r="K17" s="30">
        <v>0</v>
      </c>
      <c r="L17" s="30">
        <v>0</v>
      </c>
    </row>
    <row r="18" spans="1:12">
      <c r="D18" s="22"/>
      <c r="E18" s="22"/>
      <c r="F18" s="22"/>
      <c r="G18" s="22"/>
      <c r="H18" s="22"/>
      <c r="I18" s="22"/>
      <c r="J18" s="22"/>
      <c r="K18" s="22"/>
      <c r="L18" s="22"/>
    </row>
    <row r="20" spans="1:12" ht="29.25" customHeight="1">
      <c r="A20" s="137" t="s">
        <v>151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</row>
    <row r="21" spans="1:12" ht="15">
      <c r="A21" s="137" t="s">
        <v>201</v>
      </c>
      <c r="B21" s="137"/>
      <c r="C21" s="137"/>
      <c r="D21" s="137"/>
      <c r="E21" s="137"/>
      <c r="F21" s="137"/>
      <c r="G21" s="137"/>
      <c r="H21" s="137"/>
      <c r="I21" s="138"/>
      <c r="J21" s="138"/>
      <c r="K21" s="138"/>
    </row>
    <row r="22" spans="1:12" ht="37.5" customHeight="1">
      <c r="A22" s="135" t="s">
        <v>23</v>
      </c>
      <c r="B22" s="136"/>
      <c r="C22" s="141" t="s">
        <v>90</v>
      </c>
      <c r="D22" s="143"/>
      <c r="E22" s="141" t="s">
        <v>152</v>
      </c>
      <c r="F22" s="142"/>
      <c r="G22" s="142"/>
      <c r="H22" s="136"/>
      <c r="I22" s="10"/>
      <c r="J22" s="10"/>
      <c r="K22" s="10"/>
    </row>
    <row r="23" spans="1:12">
      <c r="A23" s="139">
        <v>1</v>
      </c>
      <c r="B23" s="140"/>
      <c r="C23" s="141">
        <v>2</v>
      </c>
      <c r="D23" s="143"/>
      <c r="E23" s="141">
        <v>3</v>
      </c>
      <c r="F23" s="142"/>
      <c r="G23" s="142"/>
      <c r="H23" s="136"/>
      <c r="I23" s="10"/>
      <c r="J23" s="10"/>
      <c r="K23" s="10"/>
    </row>
    <row r="24" spans="1:12" ht="16.5" customHeight="1">
      <c r="A24" s="135" t="s">
        <v>136</v>
      </c>
      <c r="B24" s="136"/>
      <c r="C24" s="133" t="s">
        <v>153</v>
      </c>
      <c r="D24" s="134"/>
      <c r="E24" s="8"/>
      <c r="F24" s="8"/>
      <c r="G24" s="8"/>
      <c r="H24" s="8"/>
      <c r="I24" s="10"/>
      <c r="J24" s="10"/>
      <c r="K24" s="10"/>
    </row>
    <row r="25" spans="1:12">
      <c r="A25" s="135" t="s">
        <v>137</v>
      </c>
      <c r="B25" s="136"/>
      <c r="C25" s="133" t="s">
        <v>154</v>
      </c>
      <c r="D25" s="134"/>
      <c r="E25" s="8"/>
      <c r="F25" s="8"/>
      <c r="G25" s="8"/>
      <c r="H25" s="8"/>
      <c r="I25" s="10"/>
      <c r="J25" s="10"/>
      <c r="K25" s="10"/>
    </row>
    <row r="26" spans="1:12">
      <c r="A26" s="135" t="s">
        <v>157</v>
      </c>
      <c r="B26" s="136"/>
      <c r="C26" s="133" t="s">
        <v>155</v>
      </c>
      <c r="D26" s="134"/>
      <c r="E26" s="8"/>
      <c r="F26" s="8"/>
      <c r="G26" s="8"/>
      <c r="H26" s="8"/>
      <c r="I26" s="10"/>
      <c r="J26" s="10"/>
      <c r="K26" s="10"/>
    </row>
    <row r="27" spans="1:12">
      <c r="A27" s="135"/>
      <c r="B27" s="136"/>
      <c r="C27" s="133"/>
      <c r="D27" s="134"/>
      <c r="E27" s="8"/>
      <c r="F27" s="8"/>
      <c r="G27" s="8"/>
      <c r="H27" s="8"/>
      <c r="I27" s="10"/>
      <c r="J27" s="10"/>
      <c r="K27" s="10"/>
    </row>
    <row r="28" spans="1:12">
      <c r="A28" s="135" t="s">
        <v>158</v>
      </c>
      <c r="B28" s="136"/>
      <c r="C28" s="133" t="s">
        <v>156</v>
      </c>
      <c r="D28" s="134"/>
      <c r="E28" s="8"/>
      <c r="F28" s="8"/>
      <c r="G28" s="8"/>
      <c r="H28" s="8"/>
      <c r="I28" s="10"/>
      <c r="J28" s="10"/>
      <c r="K28" s="10"/>
    </row>
    <row r="30" spans="1:12">
      <c r="A30" s="131" t="s">
        <v>228</v>
      </c>
      <c r="B30" s="132"/>
      <c r="C30" s="132"/>
      <c r="D30" s="132"/>
      <c r="E30" s="132"/>
      <c r="F30" s="132"/>
      <c r="G30" t="s">
        <v>159</v>
      </c>
      <c r="I30" t="s">
        <v>160</v>
      </c>
      <c r="J30" t="s">
        <v>161</v>
      </c>
    </row>
    <row r="34" spans="1:1">
      <c r="A34" t="s">
        <v>162</v>
      </c>
    </row>
  </sheetData>
  <mergeCells count="28">
    <mergeCell ref="A3:A4"/>
    <mergeCell ref="B3:B4"/>
    <mergeCell ref="C3:C4"/>
    <mergeCell ref="A1:L1"/>
    <mergeCell ref="A2:L2"/>
    <mergeCell ref="D3:L3"/>
    <mergeCell ref="D4:F4"/>
    <mergeCell ref="G4:I4"/>
    <mergeCell ref="J4:L4"/>
    <mergeCell ref="A20:K20"/>
    <mergeCell ref="A21:K21"/>
    <mergeCell ref="A22:B22"/>
    <mergeCell ref="A23:B23"/>
    <mergeCell ref="E22:H22"/>
    <mergeCell ref="E23:H23"/>
    <mergeCell ref="C22:D22"/>
    <mergeCell ref="C23:D23"/>
    <mergeCell ref="A30:F30"/>
    <mergeCell ref="C28:D28"/>
    <mergeCell ref="A28:B28"/>
    <mergeCell ref="A24:B24"/>
    <mergeCell ref="A25:B25"/>
    <mergeCell ref="A26:B26"/>
    <mergeCell ref="A27:B27"/>
    <mergeCell ref="C24:D24"/>
    <mergeCell ref="C25:D25"/>
    <mergeCell ref="C26:D26"/>
    <mergeCell ref="C27:D27"/>
  </mergeCells>
  <phoneticPr fontId="9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9" sqref="B19"/>
    </sheetView>
  </sheetViews>
  <sheetFormatPr defaultRowHeight="12.7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Раздел 1испр</vt:lpstr>
      <vt:lpstr>Раздел2</vt:lpstr>
      <vt:lpstr>доходы,расх</vt:lpstr>
      <vt:lpstr>Расх на закупку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2019-09-03T08:28:53Z</cp:lastPrinted>
  <dcterms:created xsi:type="dcterms:W3CDTF">1996-10-08T23:32:33Z</dcterms:created>
  <dcterms:modified xsi:type="dcterms:W3CDTF">2019-09-24T02:49:36Z</dcterms:modified>
</cp:coreProperties>
</file>